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kncvtbc.sharepoint.com/sites/SMART4TB/Shared Documents/General/TA5/Year 2/Repository/Results/"/>
    </mc:Choice>
  </mc:AlternateContent>
  <xr:revisionPtr revIDLastSave="461" documentId="8_{C322E35A-70B0-4D28-ACFD-ECFF52E2EBBD}" xr6:coauthVersionLast="47" xr6:coauthVersionMax="47" xr10:uidLastSave="{1AC07900-2A70-4C48-95B5-711308147B8A}"/>
  <bookViews>
    <workbookView xWindow="-108" yWindow="-108" windowWidth="23256" windowHeight="12456" xr2:uid="{39DC7096-F706-4A7D-826D-ABFA6364F4EC}"/>
  </bookViews>
  <sheets>
    <sheet name="database" sheetId="1" r:id="rId1"/>
    <sheet name="GAVI status" sheetId="3" r:id="rId2"/>
    <sheet name="Characteristics" sheetId="4" r:id="rId3"/>
    <sheet name="categories" sheetId="2" r:id="rId4"/>
    <sheet name="Definitions" sheetId="5" r:id="rId5"/>
  </sheets>
  <definedNames>
    <definedName name="_xlnm._FilterDatabase" localSheetId="2" hidden="1">Characteristics!$B$1:$E$20</definedName>
    <definedName name="_xlnm._FilterDatabase" localSheetId="0" hidden="1">database!$A$1:$Q$207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4" l="1"/>
  <c r="E4" i="4"/>
  <c r="D4" i="4" l="1"/>
  <c r="C4" i="4"/>
  <c r="B4" i="4"/>
  <c r="E3" i="4"/>
  <c r="D3" i="4"/>
  <c r="C3" i="4"/>
</calcChain>
</file>

<file path=xl/sharedStrings.xml><?xml version="1.0" encoding="utf-8"?>
<sst xmlns="http://schemas.openxmlformats.org/spreadsheetml/2006/main" count="1533" uniqueCount="602">
  <si>
    <t>Project name</t>
  </si>
  <si>
    <t>Description</t>
  </si>
  <si>
    <t>Resources</t>
  </si>
  <si>
    <t>Resource title</t>
  </si>
  <si>
    <t>Research status</t>
  </si>
  <si>
    <t>Timeline</t>
  </si>
  <si>
    <t>TB Vax theme</t>
  </si>
  <si>
    <t>TBVax sub-theme</t>
  </si>
  <si>
    <t>Country</t>
  </si>
  <si>
    <t>Target group</t>
  </si>
  <si>
    <t>Vaccine</t>
  </si>
  <si>
    <t>Type of protection of vaccine</t>
  </si>
  <si>
    <t>Type of project</t>
  </si>
  <si>
    <t>Type of research</t>
  </si>
  <si>
    <t>Partners involved</t>
  </si>
  <si>
    <t>Contact person</t>
  </si>
  <si>
    <t>Modelling impact of TB vaccination vs other interventions/policies</t>
  </si>
  <si>
    <t>Creating evidence to support tuberculosis decision-makers in reducing the global burden of Tuberculosis</t>
  </si>
  <si>
    <t>Ongoing</t>
  </si>
  <si>
    <t>2023+</t>
  </si>
  <si>
    <t>Availability</t>
  </si>
  <si>
    <t>Epidemiological impact</t>
  </si>
  <si>
    <t/>
  </si>
  <si>
    <t>Research</t>
  </si>
  <si>
    <t>Modelling</t>
  </si>
  <si>
    <t>Country MoH; LSHTH; NIH</t>
  </si>
  <si>
    <t>Acceptability and effect on public and cost-effectiveness impact</t>
  </si>
  <si>
    <t>Understanding the acceptability of new TB vaccines, and their impact on health, cost-effectiveness, and budget, by socio-economic and risk group, in likely early adopter and other archetype countries.</t>
  </si>
  <si>
    <t>Epidemiological impact;Economic impact/cost-effectivenss;Acceptability and demand</t>
  </si>
  <si>
    <t>India; South Africa; Brazil</t>
  </si>
  <si>
    <t>BCG revax;M72/AS01e</t>
  </si>
  <si>
    <t>Prevention of infection;Prevention of disease</t>
  </si>
  <si>
    <t>Modelling;Qualitative</t>
  </si>
  <si>
    <t>Country MoH; LSHTH; Wellcome trust</t>
  </si>
  <si>
    <t>Impact TB vaccination for PLHIV</t>
  </si>
  <si>
    <t>Modelling to inform PPCs for TB VX for PLHIV</t>
  </si>
  <si>
    <t>Epidemiological impact;Economic impact/cost-effectivenss</t>
  </si>
  <si>
    <t>South Africa</t>
  </si>
  <si>
    <t>PLHIV</t>
  </si>
  <si>
    <t>Hypothetical vaccines</t>
  </si>
  <si>
    <t>NIH; LSHTM; UNAIDS; SA govt</t>
  </si>
  <si>
    <t>Modelling the health and economic impacts of M72/AS01E vaccination and BCG-revaccination: estimates for South Africa</t>
  </si>
  <si>
    <t>we used a mathematical model to estimate the health impact and cost-effectiveness of M72/AS01E and BCG-revaccination in South Africa under a range of vaccine characteristics and delivery assumptions</t>
  </si>
  <si>
    <t>https://www.medrxiv.org/content/10.1101/2023.10.04.23296538v1</t>
  </si>
  <si>
    <t>Modelling the health and economic impacts of M72/AS01E vaccination and BCG-revaccination: estimates for South Africa | medRxiv</t>
  </si>
  <si>
    <t>Completed</t>
  </si>
  <si>
    <t>General Adults;Adolescents</t>
  </si>
  <si>
    <t>BMGF; LSHTM; Boston University; Harvard University; KNCV; University of Cape Town</t>
  </si>
  <si>
    <r>
      <t>New tuberculosis vaccines in India: modelling the potential health and economic impacts of adolescent/adult vaccination with M72/AS01</t>
    </r>
    <r>
      <rPr>
        <b/>
        <sz val="8"/>
        <rFont val="Calibri"/>
        <family val="2"/>
        <scheme val="minor"/>
      </rPr>
      <t>E </t>
    </r>
    <r>
      <rPr>
        <sz val="8"/>
        <rFont val="Calibri"/>
        <family val="2"/>
        <scheme val="minor"/>
      </rPr>
      <t>and BCG-revaccination</t>
    </r>
  </si>
  <si>
    <t>We estimated the potential health and economic impact of M72/AS01E and BCG-revaccination in India and investigated the impact of variation in vaccine characteristics and delivery strategies.</t>
  </si>
  <si>
    <t>https://bmcmedicine.biomedcentral.com/articles/10.1186/s12916-023-02992-7</t>
  </si>
  <si>
    <t>New tuberculosis vaccines in India: modelling the potential health and economic impacts of adolescent/adult vaccination with M72/AS01E and BCG-revaccination | BMC Medicine | Full Text (biomedcentral.com)</t>
  </si>
  <si>
    <t>India</t>
  </si>
  <si>
    <t xml:space="preserve">BMGF; LSHTM; Harvard University; Boston University; KNCV; Sanofi Pasteur; WHO; MoHFW Govt of India; </t>
  </si>
  <si>
    <t>An investment case for new tuberculosis vaccines</t>
  </si>
  <si>
    <t>This document summarizes the results of the WHO-commissioned full value proposition for new TB vaccines. It is for use by national and global decision-makers involved in vaccine development and implementation.</t>
  </si>
  <si>
    <t>https://www.who.int/publications/i/item/9789240064690</t>
  </si>
  <si>
    <t>An investment case for new tuberculosis vaccines (who.int)</t>
  </si>
  <si>
    <t>Policy and frameworks</t>
  </si>
  <si>
    <t>Not specific</t>
  </si>
  <si>
    <t>Prevention of disease</t>
  </si>
  <si>
    <t>Policy</t>
  </si>
  <si>
    <t>WHO</t>
  </si>
  <si>
    <t>WHO evidence considerations for vaccine policy development for tuberculosis vaccines intended for adults and adolescents</t>
  </si>
  <si>
    <t>The ECVP facilitates early engagement and alignment across the stakeholders involved in vaccine development and those responsible for vaccine regulatory, policy, funding and country introduction decisions. This framework aims to anticipate and collectively delineate the clinical trial, observational, and other data likely to be required by global and national policymakers, and to do so when most valuable – during development of the late-stage clinical plan, including the design of the pivotal licensure trial.</t>
  </si>
  <si>
    <t>https://www.who.int/publications/m/item/who-evidence-considerations-for-vaccine-policy-development-(ecvp)</t>
  </si>
  <si>
    <t>WHO Evidence Considerations for Vaccine Policy Development (ECVP)</t>
  </si>
  <si>
    <t>A global framework to prepare for country introduction of new TB vaccines for adults and adolescents</t>
  </si>
  <si>
    <r>
      <t>New vaccines for the prevention of TB disease in adolescents and adults could become available in the next 3-5 years. WHO has therefore developed a </t>
    </r>
    <r>
      <rPr>
        <sz val="8"/>
        <rFont val="Arial"/>
        <family val="2"/>
      </rPr>
      <t>Global Framework to prepare for Country Introduction of New TB Vaccines for Adults and Adolescents which aims to guide countries and global stakeholders in preparing for the introduction and scale-up in countries. This framework has been drafted in collaboration with a WHO Expert Advisory Group and in consultation with other stakeholders, and describes critical activities to prepare for introduction decision-making and subsequent implementation and impact of new TB vaccines for adults and adolescents. </t>
    </r>
  </si>
  <si>
    <t>https://www.who.int/publications/m/item/a-global-framework-to-prepare-for-country-introduction-of-new-tb-vaccines-for-adults-and-adolescents</t>
  </si>
  <si>
    <t>A Global Framework to prepare for Country Introduction of New TB Vaccines for Adults and Adolescents (who.int)</t>
  </si>
  <si>
    <t>WHO preferred product characteristics for new tuberculosis vaccine</t>
  </si>
  <si>
    <t>The document presents WHO preferences for new tuberculosis vaccines, driven by the high medical need for contribution to the fight against TB, in alignment with the End TB strategy. Priorities are for a vaccine to be administered to adolescents and adults for prevention of pulmonary tuberculosis and reduction of transmission, and for a pediatric vaccine with improved safety and efficacy as compared to BCG.</t>
  </si>
  <si>
    <t>https://www.who.int/publications/i/item/WHO-IVB-18.06</t>
  </si>
  <si>
    <t>WHO Preferred Product Characteristics for New Tuberculosis Vaccine</t>
  </si>
  <si>
    <t>Preferred product characteristics for therapeutic vaccines to improve tuberculosis treatment outcomes</t>
  </si>
  <si>
    <t>The preferred product characteristics (PPC) for therapeutic TB vaccines described in this document are intended to provide guidance to scientists, funding agencies, public and private sector organizations developing such vaccine candidates. This document presents potential clinical end-points for ev_x0002_idence generation and discusses key considerations about potential clinical development strategies</t>
  </si>
  <si>
    <t>https://iris.who.int/handle/10665/330448</t>
  </si>
  <si>
    <t>Preferred product characteristics for therapeutic vaccines to improve tuberculosis treatment outcomes (who.int)</t>
  </si>
  <si>
    <t>The impact of alternative delivery strategies for novel tuberculosis vaccines in low-income and middle-income countries: a modelling study</t>
  </si>
  <si>
    <t>We estimated the impact of novel tuberculosis vaccines in low-income and middle-income countries (LMICs) in several delivery scenarios.</t>
  </si>
  <si>
    <t>https://pubmed.ncbi.nlm.nih.gov/36925175/</t>
  </si>
  <si>
    <t>The impact of alternative delivery strategies for novel tuberculosis vaccines in low-income and middle-income countries: a modelling study - PubMed (nih.gov)</t>
  </si>
  <si>
    <t>Afghanistan; Burkina Faso; Burundi; Central African Republic; Chad; Eritrea; Ethiopia; Gambia; Guinea; Liberia; Madagascar; Malawi; Mali; Mozambique; Niger; Rwanda; Sierra Leone; South Sudan; Sudan; Syrian Arab Republic; Togo; Uganda; Yemen; Zambia; Angola; Bangladesh; Benin; Bhutan; Bolivia; Cambodia; Cameroon; Côte d'Ivoire; Egypt; El Salvador; Eswatini; Ghana; Honduras; India; Indonesia; Iran; Kenya; Kyrgyzstan; Lao PDR; Lesotho; Mauritania; Mongolia; Morocco; Myanmar; Nepal; Nicaragua; Nigeria; Pakistan; Papua New Guinea; Philippines; São Tomé and Principe; Senegal; Solomon Islands; Sri Lanka; Tanzania; Tajikistan; Timor-Leste; Tunisia; Ukraine; Uzbekistan; Vanuatu; Vietnam; Zimbabwe; Albania; Argentina; Armenia; Azerbaijan; Belarus; Botswana; Brazil; Bulgaria; China; Colombia; Costa Rica; Cuba; Dominican Republic; Equatorial Guinea; Ecuador; Fiji; Gabon; Georgia; Guatemala; Iraq; Jordan; Kazakhstan; Libya; Malaysia; Maldives; Mauritius; Mexico; Moldova; Montenegro; Namibia; Palau; Paraguay; Peru; Russia; Serbia; South Africa; Suriname; Thailand; Türkiye</t>
  </si>
  <si>
    <t>WHO; LSHTM; Harvard University; Durham University; KNCV; IAVI; Sanofi pasteur</t>
  </si>
  <si>
    <t>The cost and cost-effectiveness of novel tuberculosis vaccines in low- and middle-income countries: A modeling study</t>
  </si>
  <si>
    <t>We assessed future costs, cost-savings, and cost-effectiveness of introducing novel TB vaccines in low- and middle-income countries (LMICs) for a range of product characteristics and delivery strategies.</t>
  </si>
  <si>
    <t>https://journals.plos.org/plosmedicine/article?id=10.1371/journal.pmed.1004155#ack</t>
  </si>
  <si>
    <t>The cost and cost-effectiveness of novel tuberculosis vaccines in low- and middle-income countries: A modeling study | PLOS Medicine</t>
  </si>
  <si>
    <t>Economic impact/cost-effectivenss</t>
  </si>
  <si>
    <t>WHO; Harvard University; LSHTM;KNCV; Coalition for Epidemic Preparedness innovations; Global Alliance for TB drug development; IAVI; University of Hong Kong</t>
  </si>
  <si>
    <t>The potential impact of novel tuberculosis vaccines on health equity and financial protection in low-income and middle-income countries</t>
  </si>
  <si>
    <t>We assessed the potential financial risk protection from introducing novel TB vaccines, and how health and economic benefits would be distributed across income quintiles.</t>
  </si>
  <si>
    <t>https://pubmed.ncbi.nlm.nih.gov/37438049/</t>
  </si>
  <si>
    <t>The potential impact of novel tuberculosis vaccines on health equity and financial protection in low-income and middle-income countries - PubMed (nih.gov)</t>
  </si>
  <si>
    <t>University of Boston; Harvard University; LSHTM; Coalition for Epidemic Preparedness Innovations; KNCV; WHO; University of Hong Kong</t>
  </si>
  <si>
    <t>Systematic review of mathematical models exploring the epidemiological impact of future TB vaccines</t>
  </si>
  <si>
    <t>The aim was to provide a summary of the modeling methodology used, the characteristics of future TB vaccines explored using modeling, and the comparative epidemiological impact of such novel vaccine profiles.</t>
  </si>
  <si>
    <t>https://www.tandfonline.com/doi/full/10.1080/21645515.2016.1205769</t>
  </si>
  <si>
    <t>Other</t>
  </si>
  <si>
    <t>New tuberculosis vaccines: advances in clinical development and modelling</t>
  </si>
  <si>
    <t>We summarize the mathematical modelling literature used to inform vaccine development, focusing on models that address the epidemiologic impact of new TB vaccines. Finally,we describe the future for TB vaccines in the effort towards TB elimination</t>
  </si>
  <si>
    <t>https://pubmed.ncbi.nlm.nih.gov/33128834/</t>
  </si>
  <si>
    <t>New tuberculosis vaccines: advances in clinical development and modelling - PubMed (nih.gov)</t>
  </si>
  <si>
    <t>Potential implementation strategies, acceptability, and feasibility of new and repurposed TB vaccines</t>
  </si>
  <si>
    <t>Our study provides crucial information for implementing novel TB vaccines in specific target groups and on country specific acceptability and feasibility. Key groups for vaccine implementation in these settings were identified, and should be included in clinical trials and implementation planning.</t>
  </si>
  <si>
    <t>https://journals.plos.org/globalpublichealth/article?id=10.1371/journal.pgph.0000076</t>
  </si>
  <si>
    <t>Potential implementation strategies, acceptability, and feasibility of new and repurposed TB vaccines | PLOS Global Public Health</t>
  </si>
  <si>
    <t>Accessibility</t>
  </si>
  <si>
    <t>Implementation strategies and feasibility</t>
  </si>
  <si>
    <t>South Africa; China; India</t>
  </si>
  <si>
    <t>PLHIV;Biologically high risk groups;Socially vulnerable groups;General Adults;Adolescents;Healthcare workers;High risk contacts</t>
  </si>
  <si>
    <t>Qualitative</t>
  </si>
  <si>
    <t>KNCV; LSHTM; SATVI; Chinese CDC; Health action by people; LSE</t>
  </si>
  <si>
    <t>Mapping the existing body of knowledge on new and repurposed TB vaccine implementation: A scoping review</t>
  </si>
  <si>
    <t xml:space="preserve">By synthesizing the existing body of knowledge, this review offers comprehensive insights into the current state of research on implementation of these TB adults and adolescent vaccines. Offering insights into key dimensions: (1) epidemiological impact, (2) costing, cost-effectiveness, and/or economic impact, (3) acceptability, and the (4) feasibility of implementation; this includes implementation strategies of target populations, and health system capabilities. </t>
  </si>
  <si>
    <t>https://www.medrxiv.org/content/10.1101/2024.01.18.24301490v1</t>
  </si>
  <si>
    <t>Mapping the Existing Body of Knowledge on New and Repurposed TB Vaccine Implementation: A Scoping Review</t>
  </si>
  <si>
    <t>Availability;Accessibility;Acceptability</t>
  </si>
  <si>
    <t>Epidemiological impact;Economic impact/cost-effectivenss;Implementation strategies and feasibility;Health system readiness;Acceptability and demand</t>
  </si>
  <si>
    <t>BCG revax;M72/AS01e;Hypothetical vaccines</t>
  </si>
  <si>
    <t>KNCV; JHU; University of California; Smart4TB</t>
  </si>
  <si>
    <t>What do people want?</t>
  </si>
  <si>
    <t>Investigate current TB prevention modalities vs vaccine. We lack understanding of preferences and trade offs people would be willing to make across a spectrum of issues related to study design, type of vaccines, how they are given, how often, where they are given, to whom, efficacy estimates and side effects etc.</t>
  </si>
  <si>
    <t>Planned</t>
  </si>
  <si>
    <t>Acceptability</t>
  </si>
  <si>
    <t>Acceptability and demand</t>
  </si>
  <si>
    <t>Qualitative;Quantitative</t>
  </si>
  <si>
    <t>WHO; UCL; Aurum institute; CIDRI-AFRICA</t>
  </si>
  <si>
    <t>TPTVaxx</t>
  </si>
  <si>
    <t>Vaccines will be introduced in contexts where TPT already exists. Exploration of possible study designs, expected effectiveness, feasibility of integrated approaches is key.</t>
  </si>
  <si>
    <t>Availability;Accessibility</t>
  </si>
  <si>
    <t>Economic impact/cost-effectivenss;FInancing strategies</t>
  </si>
  <si>
    <t>Bangladesh; Brazil; China; India; Indonesia; Kenya; Malawi; Nigeria;Pakistan; Philippines; Russia; South Africa; Vietnam</t>
  </si>
  <si>
    <t>PLHIV;Biologically high risk groups;Socially vulnerable groups;General Adults;Adolescents</t>
  </si>
  <si>
    <t>Wellcome trust; MMGH consulting</t>
  </si>
  <si>
    <t>Lessons from a decade of adult vaccine rollout in low- and middle-income countries: A scoping review</t>
  </si>
  <si>
    <t>This paper synthesizes the insights and lessons learned from different vaccine introductions among adult populations in LMICs from the last decade (i.e., 2013 to 2023).</t>
  </si>
  <si>
    <t>https://pubmed.ncbi.nlm.nih.gov/38967117/</t>
  </si>
  <si>
    <t>Accessibility;Acceptability</t>
  </si>
  <si>
    <t>Implementation strategies and feasibility;Acceptability and demand</t>
  </si>
  <si>
    <t>TB epi study</t>
  </si>
  <si>
    <t>The purpose of this study is to conduct a multi-country, multi-site, epidemiologic study designed to assess the proportion of interferon gamma release assay (IGRA) positivity, at site level, and to build capacity to conduct a future TB vaccine efficacy study</t>
  </si>
  <si>
    <t xml:space="preserve">https://beta.clinicaltrials.gov/study/NCT05190146 </t>
  </si>
  <si>
    <t>2021 - 2024</t>
  </si>
  <si>
    <t>Quantitative</t>
  </si>
  <si>
    <t>BMGF</t>
  </si>
  <si>
    <t>This project aims to collect data to: 1) Assess health facility and health systems readiness for a new TB vaccine, and 2) Explore decision-making factors for new TB vaccine demand and acceptance</t>
  </si>
  <si>
    <t>2023-2027</t>
  </si>
  <si>
    <t>Health system readiness;Acceptability and demand</t>
  </si>
  <si>
    <t>South Africa; Kenya</t>
  </si>
  <si>
    <t>Foster political, advocacy for TB vaccines R&amp;D, and enhanced community engagement</t>
  </si>
  <si>
    <t>Community engagement</t>
  </si>
  <si>
    <t>Research; Advocacy</t>
  </si>
  <si>
    <t>TB vaccine advocacy fellowship</t>
  </si>
  <si>
    <t>https://newtbvaccines.org/take-action/call-world-leaders-increase-investment-tb-vaccine/</t>
  </si>
  <si>
    <t>Advocacy</t>
  </si>
  <si>
    <t>IAVI; Stop TB Partnership Working Group on New TB Vaccines; TB Vaccine Advocacy Roadmap</t>
  </si>
  <si>
    <t>Innovative financing for TB vaccine R&amp;D</t>
  </si>
  <si>
    <t>T20 policy brief</t>
  </si>
  <si>
    <t>Policy and frameworks;FInancing strategies</t>
  </si>
  <si>
    <t>IAVI; Treatment Action Group; John’s Hopkins University; Stop TB Partnership Indonesia; WACI Health</t>
  </si>
  <si>
    <t>Global TB vaccine partnership</t>
  </si>
  <si>
    <t>https://www.gtbvp.org/</t>
  </si>
  <si>
    <t>2011-2023</t>
  </si>
  <si>
    <t>TBVI; IAVI (AERAS);  European Investment bank  and European Commission; WHO; BMGF; EDCTP; Government of South Africa; NIH; Wellcome; SAMRC</t>
  </si>
  <si>
    <t>TB vaccine advocacy roadmap</t>
  </si>
  <si>
    <t>TB vax arm</t>
  </si>
  <si>
    <t>https://newtbvaccines.org/take-action/</t>
  </si>
  <si>
    <t>2021+</t>
  </si>
  <si>
    <t>Policy and frameworks;Community engagement</t>
  </si>
  <si>
    <t>Global TB Caucus; IAVI; Results UK; Stop TB Indonesia; TAG; WACI Health; We Are TB; WGNV</t>
  </si>
  <si>
    <t>Global plan to end tb</t>
  </si>
  <si>
    <t>https://www.stoptb.org/global-plan-to-end-tb/global-plan-to-end-tb-2023-2030</t>
  </si>
  <si>
    <t>Estimating the epidemiologic impact of new TB vaccines in high-burden settings</t>
  </si>
  <si>
    <t>This is an NIH-funded study which will estimate the health impact of introducing a prevention of disease vaccine for adult and adolescents in moderate to high TB burden countries. We are developing model scenarios based on input from country stakeholders, including national TB program and immunization program officials.</t>
  </si>
  <si>
    <t>2022-2027</t>
  </si>
  <si>
    <t> Mozambique; India; Pakistan; Guatemala</t>
  </si>
  <si>
    <t>M72/AS01e;Hypothetical vaccines</t>
  </si>
  <si>
    <t>Manhiça Health Research Center (Mozambique); Christian Medical College and NIRT Chennai (India); Aga Khan University (Pakistan); Universidad del Valle (Guatemala)</t>
  </si>
  <si>
    <t>Kristin Nelson (knbratt@emory.edu</t>
  </si>
  <si>
    <t>Estimating the epidemiologic impact of new TB vaccines in the U.S.</t>
  </si>
  <si>
    <t xml:space="preserve">This is a study funded by the American Lung Association which will explore the potential impact of targeted implementation of a prevention of disease vaccine in a low TB burden country, the U.S.A. </t>
  </si>
  <si>
    <t>2022-2024</t>
  </si>
  <si>
    <t>General Adults;Other</t>
  </si>
  <si>
    <t>US CDC; Alaska Department of Health</t>
  </si>
  <si>
    <t>Kristin Nelson (PI); knbratt@emory.edu</t>
  </si>
  <si>
    <t>Demand insights for uptake of TB vaccine</t>
  </si>
  <si>
    <t>Procurement</t>
  </si>
  <si>
    <t xml:space="preserve">China; India; Indonesia; Nigeria; South Africa </t>
  </si>
  <si>
    <t>Chai</t>
  </si>
  <si>
    <t>TB case-finding in the context of future vaccines</t>
  </si>
  <si>
    <t>Population-level health and economic impacts of introducing Vaccae vaccination in China: a modelling study</t>
  </si>
  <si>
    <t>modelling the population-level health and economic impacts of introducing Vaccae vaccination to inform policy-makers in China</t>
  </si>
  <si>
    <t>https://gh.bmj.com/content/8/5/e012306</t>
  </si>
  <si>
    <t>Population-level health and economic impacts of introducing Vaccae vaccination in China: a modelling study | BMJ Global Health</t>
  </si>
  <si>
    <t>China</t>
  </si>
  <si>
    <t>Vaccae</t>
  </si>
  <si>
    <t>Hospital of Nantong University; School of Public Health of Nantong University; Hospital of Nantong University; Medical school of Nantong University; Research Centre of Clinical Medicine; Affiliated Hospital of Nantong University; University of Minnesota Twin Cities; School of Public Health of Peking  University; Affiliated Hospital of Nantong University</t>
  </si>
  <si>
    <t>Is neglect of self-clearance biasing TB vaccine impact estimates?</t>
  </si>
  <si>
    <t>exploring the inclusion of self-clearance in models of tuberculosis affects the estimates of vaccine impact in China and India</t>
  </si>
  <si>
    <t>https://pubmed.ncbi.nlm.nih.gov/37558271/</t>
  </si>
  <si>
    <t>China; India</t>
  </si>
  <si>
    <t>Wellcome trust; WHO; NIH; EDTCP; UK MRC; ESRC; BMGF</t>
  </si>
  <si>
    <t>The full value of vaccine assessments concept—current opportunities and recommendations</t>
  </si>
  <si>
    <t>Building on the success of the recent applications of the FVVA framework, we see important new opportunities to maximize the future utility of FVVAs to country and global stakeholders and provide a proof-of-concept for analyses in other areas of disease control and prevention.</t>
  </si>
  <si>
    <t>https://pubmed.ncbi.nlm.nih.gov/38675817/</t>
  </si>
  <si>
    <t>The Full Value of Vaccine Assessments Concept—Current Opportunities and Recommendations</t>
  </si>
  <si>
    <t>Wellcome trust; NIH; EDTCP; UK MRC; ESRC; BMGF; WHO</t>
  </si>
  <si>
    <t>Bridging the gap: evaluating high TB burden country data needs to support the potential introduction of TB vaccines for adolescents and adults: a workshop report</t>
  </si>
  <si>
    <t>A workshop to asked high TB burden country experts about what epidemiological, impact, feasibility and acceptability data they anticipated they would need to guide TB vaccine introduction.</t>
  </si>
  <si>
    <t>https://www.frontiersin.org/articles/10.3389/ftubr.2024.1384036/full</t>
  </si>
  <si>
    <t>Epidemiological impact;Economic impact/cost-effectivenss;Policy and frameworks;Implementation strategies and feasibility;Health system readiness;Acceptability and demand</t>
  </si>
  <si>
    <t xml:space="preserve">LSHTM;  University of Cape Town; IAVI;  Stop TB Partnership Working Group on
New TB Vaccines; Stellenbosch University; Stellenbosch]; JHU;  WHO; TBVI; KNCV; Treatment Action Group; University of the Witwatersrand; BMGF; FACT </t>
  </si>
  <si>
    <t>Estimating the potential public health value of BCG revaccination</t>
  </si>
  <si>
    <t xml:space="preserve">Using previously calibrated models for India and South Africa, we simulated BCG revaccination assuming 45% prevention-of-infection efficacy, and we evaluated scenarios varying additional prevention-of-disease efficacy between +50% (reducing risk) and −50% (increasing risk). </t>
  </si>
  <si>
    <t>https://academic.oup.com/jid/advance-article/doi/10.1093/infdis/jiae089/7639736</t>
  </si>
  <si>
    <t>Estimating the Potential Public Health Value of BCG Revaccination</t>
  </si>
  <si>
    <t>India; South Africa</t>
  </si>
  <si>
    <t>Adolescents</t>
  </si>
  <si>
    <t>BCG revax</t>
  </si>
  <si>
    <t>Meeting the 2030 End TB goals in the wake of COVID-19: a modelling study of countries in the USAID TB portfolio.</t>
  </si>
  <si>
    <t xml:space="preserve">From 2023 onwards we modelled a combination of interventions acting at different stages of the care cascade, including improved diagnostics; reducing the patient care seeking delay; and the rollout of a disease-preventing vaccine from 2025 onwards. </t>
  </si>
  <si>
    <t>https://journals.plos.org/globalpublichealth/article?id=10.1371/journal.pgph.0001271</t>
  </si>
  <si>
    <t>Imperial college; USAID</t>
  </si>
  <si>
    <t>Modelling the global burden of drug-resistant tuberculosis avertable by a post-exposure vaccine</t>
  </si>
  <si>
    <t xml:space="preserve">Using mathematical models, we seek to estimate the potential impact of a post-exposure TB vaccine, having 50% efficacy in reducing active disease, on global rifampicin-resistant (RR-) TB burden. </t>
  </si>
  <si>
    <t>https://www.nature.com/articles/s41467-020-20731-x</t>
  </si>
  <si>
    <t>India; Pakistan; Indonesia; Philippines; Myanmar; Bangladesh; Ethiopia; Russia; Ukraine; South Africa; Mozambique; Congo D.R.C.; Zimbabwe; Nigeria; Thailand; Angola; Kenya; China; Vietnam; DPR Korea; Kazakhstan; Uzbekistan; Somalia; Peru; Kyrgyzstan; Papua New Guinea; Tajikistan; Belarus; Republic of Moldova; Azerbaijan</t>
  </si>
  <si>
    <t>People with AMR-TB;General Adults;Adolescents</t>
  </si>
  <si>
    <t>M72/AS01e</t>
  </si>
  <si>
    <t>Impact and cost-effectiveness of new tuberculosis vaccines in low- and middle-income countries.</t>
  </si>
  <si>
    <t xml:space="preserve">To aid in prioritizing the development of tuberculosis (TB) vaccines most likely to reach the 2050 TB elimination goal, we estimated the impact and cost-effectiveness of a range of vaccine profiles in low- and middle-income countries. </t>
  </si>
  <si>
    <t>https://pubmed.ncbi.nlm.nih.gov/25288770/</t>
  </si>
  <si>
    <t>China; Colombia; Congo; Congo D.R.C.; Djibouti; Dominican Republic; Ecuador; Egypt; El Salvador; Eritrea; Ethiopia; Fiji; Gabon; Gambia; Georgia; Ghana; Guinea; Guinea-Bissau; Guyana; Honduras; India; Indonesia; Jamaica; Kazakhstan; Kenya; Kyrgyzstan; Lebanon; Lesotho; Liberia; Madagascar; Malawi; Malaysia; Mali; Mauritania; Mexico; Morocco; Mozambique; Myanmar; Namibia; Nepal; Nicaragua; Niger; Nigeria; Pakistan; Panama; Papua New Guinea; Paraguay; Peru; Philippines; Romania; Russia; Rwanda; Senegal; Serbia; Sierra Leone; Somalia; South Africa; Sri Lanka; Sudan; Swaziland; Tajikistan; Tanzania; Thailand; Togo; Tunesia; Türkiye; Uganda; Ukraine; Uruguay; Uzbekistan; Vietnam; Zambia; Zimbabwe</t>
  </si>
  <si>
    <t>Aeras Grant; UK Medical Research Council; BMGF; Aurum Institute; US CDC; PEPFAR</t>
  </si>
  <si>
    <t>Age-targeted tuberculosis vaccination in China and implications for vaccine development: a modelling study.</t>
  </si>
  <si>
    <t>We modelled the potential impact of new tuberculosis vaccines in China targeting adolescents (15–19 years) or older adults (60–64 years) with varying vaccine characteristics to inform strategic vaccine development.</t>
  </si>
  <si>
    <t>https://www.thelancet.com/journals/langlo/article/PIIS2214-109X(18)30452-2/fulltext</t>
  </si>
  <si>
    <t>Adolescents;Older people</t>
  </si>
  <si>
    <t>Aeras; UK MRC/DFID concordant; BMGF; UNITAID; NIHR;</t>
  </si>
  <si>
    <t>Feasibility of novel adult tuberculosis vaccination in South Africa: a cost-effectiveness and 
budget impact analysis.</t>
  </si>
  <si>
    <t>We conducted expert interviews to identify plausible vaccination implementation strategies for the novel M72/AS01E vaccine candidate. The strategies were defined in terms of target population, coverage, vaccination schedule and delivery mode. We modelled these strategies to estimate long-term resource requirements and health benefits arising from vaccination over 2025–2050.</t>
  </si>
  <si>
    <t>https://www.nature.com/articles/s41541-022-00554-1#:~:text=It%20has%20shown%20that%20a,budget%20constraints%20in%20South%20Africa.</t>
  </si>
  <si>
    <t>Economic impact/cost-effectivenss;Implementation strategies and feasibility</t>
  </si>
  <si>
    <t>PLHIV;General Adults;Adolescents</t>
  </si>
  <si>
    <t>UKRI; Wellcome trust; NIH; EDTCP; UK MRC; BMGF; WHO; London School of Economics; KCNV;LSHTM; SATVI</t>
  </si>
  <si>
    <t>Potential impact of tuberculosis vaccines in China, South Africa, and India</t>
  </si>
  <si>
    <t xml:space="preserve">To inform vaccine development decision making, we modeled the impact of hypothetical tuberculosis vaccines in three high-burden countries. </t>
  </si>
  <si>
    <t>https://pubmed.ncbi.nlm.nih.gov/33028708/#:~:text=In%20all%20settings%2C%20results%20suggested,%2C%20and%20India%2C%20respectively).</t>
  </si>
  <si>
    <t>China; India; South Africa</t>
  </si>
  <si>
    <t>LSHTM; Chinese CDC</t>
  </si>
  <si>
    <t>Impact of targeted tuberculosis vaccination among a mining population in South Africa: A model based study</t>
  </si>
  <si>
    <t>We developed an individual-based TB transmission model representing a hypothetical population consisting of people who worked in South African gold mines or lived in associated labor-sending communities. We simulated the implementation of a postinfection adult vaccine with 60% efficacy and a mean effect duration of 10 years.</t>
  </si>
  <si>
    <t>https://pubmed.ncbi.nlm.nih.gov/29253139/</t>
  </si>
  <si>
    <t>Impact of Targeted Tuberculosis Vaccination Among a Mining Population in South Africa: A Model based study</t>
  </si>
  <si>
    <t>General Adults;Adolescents;Other</t>
  </si>
  <si>
    <t>Aeras; UK MRC/DFID concordant; BMGF; UNITAID</t>
  </si>
  <si>
    <t>Potential impact of spatially targeted adult tuberculosis vaccine in Gujarat, India</t>
  </si>
  <si>
    <t>we aimed to estimate the impact of vaccine delivery strategies that were targeted to high-incidence geographical 'hotspots' compared with randomly allocated vaccination. We developed a spatially explicit mathematical model of TB transmission that distinguished these hotspots from the general population.</t>
  </si>
  <si>
    <t>https://pubmed.ncbi.nlm.nih.gov/27009179/</t>
  </si>
  <si>
    <t>Aeras; JHU; Public health foundation of India</t>
  </si>
  <si>
    <t>The health and economic benefits possible with novel tuberculosis vaccines – A modeling study in India and Indonesia</t>
  </si>
  <si>
    <t>We estimated gains possible with novel post-exposure vaccines, in India and Indonesia. We modeled vaccine impact on TB incidence, TB mortality, and on national income growth and the intrinsic value of living longer, known as Full-income.</t>
  </si>
  <si>
    <t>https://www.researchgate.net/publication/350172264_The_Health_and_Economic_Benefits_Possible_with_Novel_Tuberculosis_Vaccines_-_A_Modeling_Study_in_India_and_Indonesia</t>
  </si>
  <si>
    <t>The Health and Economic Benefits Possible with Novel Tuberculosis Vaccines – A Modeling Study in India and Indonesia.</t>
  </si>
  <si>
    <t>India; Indonesia</t>
  </si>
  <si>
    <t>Harvard University; Weill Cornell Medical College Qatar; University of California</t>
  </si>
  <si>
    <t>The epidemiologic impact and cost-effectiveness of new tuberculosis vaccines on multidrug_x0002_resistant tuberculosis in India and China</t>
  </si>
  <si>
    <t>We investigated the epidemiologic impact, cost-effectiveness, and budget impact of hypothetical novel prophylactic prevention of disease TB vaccines on RR/MDR-TB in China and India.</t>
  </si>
  <si>
    <t>https://pubmed.ncbi.nlm.nih.gov/33632218/#:~:text=Results%3A%20By%202050%2C%20the%20P%26PI,in%20China%20and%20India%2C%20respectively.</t>
  </si>
  <si>
    <t>India; China</t>
  </si>
  <si>
    <t>UK MRC; Aeras; IAVI; LSHTM; Sanofi Pasteur; Chinese CDC; WHO; National TB elimination programme India; BMGF</t>
  </si>
  <si>
    <t>Making wider use of the world’s most widely used vaccine: Bacille Calmette-Guerin revaccination reconsidered</t>
  </si>
  <si>
    <t xml:space="preserve">This paper assesses the effectiveness and cost-effectiveness of revaccinating adolescents in a setting with intense transmission—Cape Town, South Africa. </t>
  </si>
  <si>
    <t>https://www.ncbi.nlm.nih.gov/pmc/articles/PMC3757998/</t>
  </si>
  <si>
    <t>Prevention of infection</t>
  </si>
  <si>
    <t>BMGF; Aeras; WHO</t>
  </si>
  <si>
    <t>Mixed vaccination strategy for the control of tuberculosis: A case study in China</t>
  </si>
  <si>
    <t>This study first presents a mathematical model of TB transmission considering BCG vaccination compartment to investigate the transmission dynamics nowadays</t>
  </si>
  <si>
    <t>https://pubmed.ncbi.nlm.nih.gov/28092959/</t>
  </si>
  <si>
    <t>Mixed vaccination strategy for the control of tuberculosis: A case study in China.</t>
  </si>
  <si>
    <t xml:space="preserve">Jilin University Changchun; University Changchun; University of Air Force Changchun; </t>
  </si>
  <si>
    <t>Epidemiological impact of targeted interventions for people with diabetes mellitus on tuberculosis transmission in India: Modelling based predictions</t>
  </si>
  <si>
    <t>We aimed to assess the impact on TB disease of several intervention strategies targeting people with DM in India.</t>
  </si>
  <si>
    <t>https://www.sciencedirect.com/science/article/pii/S1755436519300672</t>
  </si>
  <si>
    <t>Biologically high risk groups</t>
  </si>
  <si>
    <t>Weill Cornell University Qatar; University of London; Weill Cornell University New York; Hamad bin Khalifa University</t>
  </si>
  <si>
    <t>New tuberculosis vaccines in India: Modelling the potential health and economic impacts of adolescent/adult vaccination with M72/AS01E and BCG-revaccination</t>
  </si>
  <si>
    <t>We estimated the potential health and economic impact of M72/AS01E and BCG-revaccination in India and investigated the impact of variation in vaccine characteristics and delivery strategies.</t>
  </si>
  <si>
    <t>https://www.ncbi.nlm.nih.gov/pmc/articles/PMC9980245/#:~:text=and%20societal%20perspectives.-,Results,all%20scenarios%20were%20cost%2Deffective.</t>
  </si>
  <si>
    <t>Evaluating vaccination strategies for tuberculosis in endemic and non-endemic settings</t>
  </si>
  <si>
    <t>We propose a continuous age-structured model for the epidemiology of tuberculosis with pre- and post-exposure vaccination. We use uncertainty and sensitivity analysis to make predictions about the efficacy of different vaccination strategies in a non-endemic setting (United States) and an endemic setting (Cambodia). In particular, we determine optimal age groups to target for pre-exposure and post-exposure vaccination in both settings.</t>
  </si>
  <si>
    <t>https://pubmed.ncbi.nlm.nih.gov/30851550/</t>
  </si>
  <si>
    <t>University of Michigan</t>
  </si>
  <si>
    <t>Cost-effectiveness of routine adolescent vaccination with an M72/AS01E-like tuberculosis vaccine in South Africa and India</t>
  </si>
  <si>
    <t xml:space="preserve">We estimated the impact and cost-effectiveness of six scenarios of routine adolescent M72/AS01E-like vaccination in South Africa and India. </t>
  </si>
  <si>
    <t>https://www.nature.com/articles/s41467-022-28234-7</t>
  </si>
  <si>
    <t>Cost-effectiveness of routine adolescent vaccination with an M72/AS01E-like tuberculosis vaccine in South Africa and India.</t>
  </si>
  <si>
    <t>South Africa; India</t>
  </si>
  <si>
    <t>BMGF; LSHTM; Sanofi Pasteur</t>
  </si>
  <si>
    <t>Affordability of adult tuberculosis vaccination in India and China: A dynamic transmission model-based analysis</t>
  </si>
  <si>
    <t xml:space="preserve">To estimate the total disability adjusted life years (DALYs) averted by the vaccination programme, we simulated a 50% efficacy vaccine providing 10-years of protection in post-infection populations between 2027 and 2050 in India and China using a dynamic transmission model of M. tuberculosis. </t>
  </si>
  <si>
    <t>https://pubmed.ncbi.nlm.nih.gov/33799544/</t>
  </si>
  <si>
    <t>Affordability of Adult Tuberculosis Vaccination in India and China: A Dynamic Transmission Model-Based Analysis</t>
  </si>
  <si>
    <t>LSHTM; Sanofi Pasteur; Wellcome Trust; NIH; EDCTP; UK MRC; UKRI; ESRC; BMGF; WHO</t>
  </si>
  <si>
    <t xml:space="preserve">BCG and new preventive tuberculosis vaccines: Implications for healthcare workers. </t>
  </si>
  <si>
    <t>BCG and New Preventive Tuberculosis Vaccines:
Implications for Healthcare Workers</t>
  </si>
  <si>
    <t>https://www.ncbi.nlm.nih.gov/pmc/articles/PMC4845890/</t>
  </si>
  <si>
    <t xml:space="preserve">BCG and New Preventive Tuberculosis Vaccines: Implications for Healthcare Workers. </t>
  </si>
  <si>
    <t>Healthcare workers</t>
  </si>
  <si>
    <t>BCG revax;Hypothetical vaccines</t>
  </si>
  <si>
    <t>SATVI; Hinduja National Hospital; Western Cape gov't; Stellenbosch university; WHO</t>
  </si>
  <si>
    <t>Measuring indirect transmission-reducing effects in tuberculosis vaccine efficacy trials: why and how?</t>
  </si>
  <si>
    <t>Tuberculosis is the leading bacterial cause of death globally. In 2021, 10·6 million people developed symptomatic tuberculosis and 1·6 million died. Seven promising vaccine candidates that aim to prevent tuberculosis disease in adolescents and adults are currently in late-stage clinical trials. Conventional phase 3 trials provide information on the direct protection conferred against infection or disease in vaccinated individuals, but they tell us little about possible indirect (ie, transmission-reducing) effects that afford protection to unvaccinated individuals. As a result, proposed phase 3 trial designs will not provide key information about the overall effect of introducing a vaccine programme. Information on the potential for indirect effects can be crucial for policy makers deciding whether and how to introduce tuberculosis vaccines into immunisation programmes. We describe the rationale for measuring indirect effects, in addition to direct effects, of tuberculosis vaccine candidates in pivotal trials and lay out several options for incorporating their measurement into phase 3 trial designs</t>
  </si>
  <si>
    <t>https://www.thelancet.com/journals/lanmic/article/PIIS2666-5247(23)00112-X/fulltext</t>
  </si>
  <si>
    <t>An effective vaccine is only the first step: the need to create and sustain demand for TB vaccines</t>
  </si>
  <si>
    <t>Understanding public willingness to receive new TB vaccines, as well as defining how to address any barriers to acceptance, will be key to ensuring that the promise of these vaccines can be fully realized.
Although we can learn from previous vaccine intro_x0002_ductions, it is imperative we close key research gaps specific to new TB vaccines. This will inform the development of interventions to generate and sustain
high demand for TB vaccines in communities that stand to benefit the most</t>
  </si>
  <si>
    <t>https://pubmed.ncbi.nlm.nih.gov/37749838/</t>
  </si>
  <si>
    <t>ACEITar: Evaluation of the acceptability of new and repurposed tuberculosis vaccines in Mozambique </t>
  </si>
  <si>
    <t>This is a mixed-methods study collecting information on willingness to receive a new TB vaccine among adolescents, their caretakers, and adults in Mozambique, a high TB burden country, to assess potential barriers to high uptake of new TB vaccines.</t>
  </si>
  <si>
    <t>Mozambique</t>
  </si>
  <si>
    <t xml:space="preserve">Manhiça Health Research Center </t>
  </si>
  <si>
    <t>Name</t>
  </si>
  <si>
    <t>where on website: filter main page</t>
  </si>
  <si>
    <t>where on website: individual pages</t>
  </si>
  <si>
    <t>categories</t>
  </si>
  <si>
    <t>subcategories</t>
  </si>
  <si>
    <t>x</t>
  </si>
  <si>
    <t>all countries + not specific (at the top of the list)</t>
  </si>
  <si>
    <t>n/a</t>
  </si>
  <si>
    <t>Completed; Ongoing; Planned</t>
  </si>
  <si>
    <t>Income status</t>
  </si>
  <si>
    <t xml:space="preserve">Low income economy; Lower-middle-income economy; Upper-middle income economy; High-income economy </t>
  </si>
  <si>
    <t>TB vax theme</t>
  </si>
  <si>
    <t>Availability; Accessibility; Acceptability</t>
  </si>
  <si>
    <r>
      <rPr>
        <b/>
        <sz val="11"/>
        <color theme="1"/>
        <rFont val="Calibri"/>
        <family val="2"/>
        <scheme val="minor"/>
      </rPr>
      <t xml:space="preserve">Availability: </t>
    </r>
    <r>
      <rPr>
        <sz val="11"/>
        <color theme="1"/>
        <rFont val="Calibri"/>
        <family val="2"/>
        <scheme val="minor"/>
      </rPr>
      <t xml:space="preserve">Epidemiological impact; Economic impact; cost-effectiveness; Policy and frameworks; Procurement
</t>
    </r>
    <r>
      <rPr>
        <b/>
        <sz val="11"/>
        <color theme="1"/>
        <rFont val="Calibri"/>
        <family val="2"/>
        <scheme val="minor"/>
      </rPr>
      <t>Accessibility</t>
    </r>
    <r>
      <rPr>
        <sz val="11"/>
        <color theme="1"/>
        <rFont val="Calibri"/>
        <family val="2"/>
        <scheme val="minor"/>
      </rPr>
      <t xml:space="preserve">: Implementation strategies and feasibility; Health system readiness; Financing strategies
</t>
    </r>
    <r>
      <rPr>
        <b/>
        <sz val="11"/>
        <color theme="1"/>
        <rFont val="Calibri"/>
        <family val="2"/>
        <scheme val="minor"/>
      </rPr>
      <t>Acceptability</t>
    </r>
    <r>
      <rPr>
        <sz val="11"/>
        <color theme="1"/>
        <rFont val="Calibri"/>
        <family val="2"/>
        <scheme val="minor"/>
      </rPr>
      <t>: Acceptability and demand; Community engagement; Communication strategies</t>
    </r>
  </si>
  <si>
    <t>People with AMR-TB; Adolescents;  General Adults; Older people; PLHIV; Socially vulnerable groups; Biologically high risk groups; Pregnant/breastfeeding people; Healthcare workers; High risk contacts</t>
  </si>
  <si>
    <t>M72/AS01e; BCG revax; Vaccae; hypothetical vaccine</t>
  </si>
  <si>
    <t>Prevention of infection; Prevention of disease; Prevention of recurrence</t>
  </si>
  <si>
    <t>Policy and frameworks; Research; Advocacy; Other</t>
  </si>
  <si>
    <r>
      <rPr>
        <b/>
        <sz val="11"/>
        <color theme="1"/>
        <rFont val="Calibri"/>
        <family val="2"/>
        <scheme val="minor"/>
      </rPr>
      <t xml:space="preserve">Research: </t>
    </r>
    <r>
      <rPr>
        <sz val="11"/>
        <color theme="1"/>
        <rFont val="Calibri"/>
        <family val="2"/>
        <scheme val="minor"/>
      </rPr>
      <t>Modelling; Quantitative; Qualitative; Mixed-method; Other</t>
    </r>
  </si>
  <si>
    <t>Text with description of project</t>
  </si>
  <si>
    <t>years of the project</t>
  </si>
  <si>
    <t>Partners name as in excel provided</t>
  </si>
  <si>
    <t>Funded by</t>
  </si>
  <si>
    <t>Funders name as in excel provided</t>
  </si>
  <si>
    <t>links to resources of the project</t>
  </si>
  <si>
    <t>name and email adress of contact person as provided in the excel</t>
  </si>
  <si>
    <t>Summarize the major swing factors that would determine countries’ preference and effectively drive the uptake of a TB vaccine in terms of the date of introduction and the scale of catch-up campaign to reach the steady state</t>
  </si>
  <si>
    <t>Scenarios for future TB vaccines’ characteristics within which the value and cost-effectiveness of present-day interventions can be explored</t>
  </si>
  <si>
    <t>Part of Change 2.0</t>
  </si>
  <si>
    <t>Actionable market intelligence, including vaccine demand forecast/scenarios, generated to strategically guide manufacturers and partners in their planning for introduction in high burden countries. The objectives include: 1. Strategic assessment of appropriate market-shaping interventions, 2.Stakeholder and decision process mapping , 3.Demand dynamics understanding and realistic market forecast development, 4. Commercialization strategy support for lead candidate(s).</t>
  </si>
  <si>
    <t>India; Indonesia; China; Philippines; Nigeria; Congo D.R.C.; South Africa; Myanmar; Vietnam; Brazil; Bangladesh; Pakistan</t>
  </si>
  <si>
    <t xml:space="preserve">Country and target population prioritization </t>
  </si>
  <si>
    <t>Evidence-based matrixing approach to identify priority countries and target populations through an iterative process, engaging a set of diverse stakeholders</t>
  </si>
  <si>
    <t>2023-2024</t>
  </si>
  <si>
    <t xml:space="preserve">Michelle Gill (mgill@pedaids.org) </t>
  </si>
  <si>
    <t>Forum Mistry (fmistry@clintonhealthaccess.org); Shaun Fernandes (sfernandes@clintonhealthaccess.org)</t>
  </si>
  <si>
    <t>2024-2027</t>
  </si>
  <si>
    <t>Scoping Community Interventions to Support New TB Vaccine Introduction: From Grassroots Partnerships to Global Policymaking</t>
  </si>
  <si>
    <t>2024-2025</t>
  </si>
  <si>
    <t>Availability;Acceptability</t>
  </si>
  <si>
    <t>Formative work to understand factors affecting future TB vaccines acceptance and readiness</t>
  </si>
  <si>
    <t>IGRA prevalence study</t>
  </si>
  <si>
    <t> A cross-sectional study to determine IGRA positivity rate to assess eligibility for participation in tuberculosis (TB) vaccine efficacy trials</t>
  </si>
  <si>
    <t>IAVI</t>
  </si>
  <si>
    <t>Puck Pelzer (ppelzer@iavi.org)</t>
  </si>
  <si>
    <t>Epidemiology - IAVI</t>
  </si>
  <si>
    <t>https://www.iavi.org/our-work/epidemiology/</t>
  </si>
  <si>
    <t xml:space="preserve">To assess the role of communities and civil society in shaping TB vaccine introduction policies, implementation and equitable access. Aim 1: Map the structures, networks, and major players active in TB civil society and overlay these with the policy pipeline for new TB vaccines. Aim 1: Map the structures, networks, and major players active in TB civil society and overlay these with the policy pipeline for new TB vaccines. Aim 2: work with members of the regional community advisory boards (rCABs) established with support from the USAID-funded SMART4TB project to produce country policy portraits illustrating how TB and immunization policy is made in selected countries and the points where community and civil society actors can intervene. Aim 3: work with the rCAB in the Eastern Europe and Central Asia (EECA) region to explore interventions by community and civil society to ensure equitable access to new TB vaccines. All three Aims will be completed in relation to the ECVP and the Global Framework for Country Introduction of New TB Vaccines. </t>
  </si>
  <si>
    <t>Mike Frick (mike.frick@treatmentactiongroup.org), Zaichen Mallace-Lu (z.mallace-lu@wellcome.org)</t>
  </si>
  <si>
    <t>TB vaccine advocacy and acceptance in South Africa</t>
  </si>
  <si>
    <t>Gathering a range of perspectives to provide early-stage insights into TB vaccine advocacy and acceptance in South Africa</t>
  </si>
  <si>
    <t>https://ehwoza.com/tb-scoping-study</t>
  </si>
  <si>
    <t>Community engagement;Acceptability and demand</t>
  </si>
  <si>
    <t>Zaichen Mallace-Lu (z.mallace-lu@wellcome.org), Anastasia Koch (tash@ehwoza.com)</t>
  </si>
  <si>
    <t>Conducting market analyses for new tuberculosis vaccines for adolescents and adults: A summary of one approach applied to M72/AS01E</t>
  </si>
  <si>
    <t xml:space="preserve">A summary report of the methodology used in the MM Global Health Consulting (MMGH) market anlysis and the high-level findings and recommendations.  </t>
  </si>
  <si>
    <t>https://wellcomeopenresearch.org/documents/9-372</t>
  </si>
  <si>
    <t>Rachael Hore (r.hore@wellcome.org)</t>
  </si>
  <si>
    <t>GAVI status</t>
  </si>
  <si>
    <t>Afghanistan</t>
  </si>
  <si>
    <t>GAVI</t>
  </si>
  <si>
    <t>Albania</t>
  </si>
  <si>
    <t>Non-GAVI</t>
  </si>
  <si>
    <t>Algeria</t>
  </si>
  <si>
    <t>Andorra</t>
  </si>
  <si>
    <t>Angola</t>
  </si>
  <si>
    <t>Antigua and Barbuda</t>
  </si>
  <si>
    <t>Argentina</t>
  </si>
  <si>
    <t>Armenia</t>
  </si>
  <si>
    <t>Australia</t>
  </si>
  <si>
    <t>Austria</t>
  </si>
  <si>
    <t>Azerbaijan</t>
  </si>
  <si>
    <t>The Bahamas</t>
  </si>
  <si>
    <t>Bahrain</t>
  </si>
  <si>
    <t>Bangladesh</t>
  </si>
  <si>
    <t>Barbados</t>
  </si>
  <si>
    <t>Belarus</t>
  </si>
  <si>
    <t>Belgium</t>
  </si>
  <si>
    <t>Belize</t>
  </si>
  <si>
    <t>Benin</t>
  </si>
  <si>
    <t>Bhutan</t>
  </si>
  <si>
    <t>Bolivia</t>
  </si>
  <si>
    <t>Bosnia and Herzegovina</t>
  </si>
  <si>
    <t>Botswana</t>
  </si>
  <si>
    <t>Brazil</t>
  </si>
  <si>
    <t>Brunei</t>
  </si>
  <si>
    <t>Bulgaria</t>
  </si>
  <si>
    <t>Burkina Faso</t>
  </si>
  <si>
    <t>Burundi</t>
  </si>
  <si>
    <t>Cabo Verde</t>
  </si>
  <si>
    <t>Cambodia</t>
  </si>
  <si>
    <t>Cameroon</t>
  </si>
  <si>
    <t>Canada</t>
  </si>
  <si>
    <t>Central African Republic</t>
  </si>
  <si>
    <t>Chad</t>
  </si>
  <si>
    <t>Chile</t>
  </si>
  <si>
    <t>Colombia</t>
  </si>
  <si>
    <t>Comoros</t>
  </si>
  <si>
    <t>Congo, Democratic Republic of the</t>
  </si>
  <si>
    <t>Congo, Republic of the</t>
  </si>
  <si>
    <t>Costa Rica</t>
  </si>
  <si>
    <t>Côte d’Ivoire</t>
  </si>
  <si>
    <t>Croatia</t>
  </si>
  <si>
    <t>Cuba</t>
  </si>
  <si>
    <t>Cyprus</t>
  </si>
  <si>
    <t>Czech Republic</t>
  </si>
  <si>
    <t>Denmark</t>
  </si>
  <si>
    <t>Djibouti</t>
  </si>
  <si>
    <t>Dominica</t>
  </si>
  <si>
    <t>Dominican Republic</t>
  </si>
  <si>
    <t>East Timor (Timor-Leste)</t>
  </si>
  <si>
    <t>Ecuador</t>
  </si>
  <si>
    <t>Egypt</t>
  </si>
  <si>
    <t>El Salvador</t>
  </si>
  <si>
    <t>Equatorial Guinea</t>
  </si>
  <si>
    <t>Eritrea</t>
  </si>
  <si>
    <t>Estonia</t>
  </si>
  <si>
    <t>Eswatini</t>
  </si>
  <si>
    <t>Ethiopia</t>
  </si>
  <si>
    <t>Fiji</t>
  </si>
  <si>
    <t>Finland</t>
  </si>
  <si>
    <t>France</t>
  </si>
  <si>
    <t>Gabon</t>
  </si>
  <si>
    <t>The Gambia</t>
  </si>
  <si>
    <t>Georgia</t>
  </si>
  <si>
    <t>Germany</t>
  </si>
  <si>
    <t>Ghana</t>
  </si>
  <si>
    <t>Greece</t>
  </si>
  <si>
    <t>Grenada</t>
  </si>
  <si>
    <t>Guatemala</t>
  </si>
  <si>
    <t>Guinea</t>
  </si>
  <si>
    <t>Guinea-Bissau</t>
  </si>
  <si>
    <t>Guyana</t>
  </si>
  <si>
    <t>Haiti</t>
  </si>
  <si>
    <t>Honduras</t>
  </si>
  <si>
    <t>Hungary</t>
  </si>
  <si>
    <t>Iceland</t>
  </si>
  <si>
    <t>Indonesia</t>
  </si>
  <si>
    <t>Iran</t>
  </si>
  <si>
    <t>Iraq</t>
  </si>
  <si>
    <t>Ireland</t>
  </si>
  <si>
    <t>Israel</t>
  </si>
  <si>
    <t>Italy</t>
  </si>
  <si>
    <t>Jamaica</t>
  </si>
  <si>
    <t>Japan</t>
  </si>
  <si>
    <t>Jordan</t>
  </si>
  <si>
    <t>Kazakhstan</t>
  </si>
  <si>
    <t>Kenya</t>
  </si>
  <si>
    <t>Kiribati</t>
  </si>
  <si>
    <t>Korea, North</t>
  </si>
  <si>
    <t>Korea, South</t>
  </si>
  <si>
    <t>Kosovo</t>
  </si>
  <si>
    <t>Kuwait</t>
  </si>
  <si>
    <t>Kyrgyzstan</t>
  </si>
  <si>
    <t>Laos</t>
  </si>
  <si>
    <t>Latvia</t>
  </si>
  <si>
    <t>Lebanon</t>
  </si>
  <si>
    <t>Lesotho</t>
  </si>
  <si>
    <t>Liberia</t>
  </si>
  <si>
    <t>Libya</t>
  </si>
  <si>
    <t>Liechtenstein</t>
  </si>
  <si>
    <t>Lithuania</t>
  </si>
  <si>
    <t>Luxembourg</t>
  </si>
  <si>
    <t>Madagascar</t>
  </si>
  <si>
    <t>Malawi</t>
  </si>
  <si>
    <t>Malaysia</t>
  </si>
  <si>
    <t>Maldives</t>
  </si>
  <si>
    <t>Mali</t>
  </si>
  <si>
    <t>Malta</t>
  </si>
  <si>
    <t>Marshall Islands</t>
  </si>
  <si>
    <t>Mauritania</t>
  </si>
  <si>
    <t>Mauritius</t>
  </si>
  <si>
    <t>Mexico</t>
  </si>
  <si>
    <t>Micronesia, Federated States of</t>
  </si>
  <si>
    <t>Moldova</t>
  </si>
  <si>
    <t>Monaco</t>
  </si>
  <si>
    <t>Mongolia</t>
  </si>
  <si>
    <t>Montenegro</t>
  </si>
  <si>
    <t>Morocco</t>
  </si>
  <si>
    <t>Myanmar (Burma)</t>
  </si>
  <si>
    <t>Namibia</t>
  </si>
  <si>
    <t>Nauru</t>
  </si>
  <si>
    <t>Nepal</t>
  </si>
  <si>
    <t>Netherlands</t>
  </si>
  <si>
    <t>New Zealand</t>
  </si>
  <si>
    <t>Nicaragua</t>
  </si>
  <si>
    <t>Niger</t>
  </si>
  <si>
    <t>Nigeria</t>
  </si>
  <si>
    <t>North Macedonia</t>
  </si>
  <si>
    <t>Norway</t>
  </si>
  <si>
    <t>Oman</t>
  </si>
  <si>
    <t>Pakistan</t>
  </si>
  <si>
    <t>Palau</t>
  </si>
  <si>
    <t>Panama</t>
  </si>
  <si>
    <t>Papua New Guinea</t>
  </si>
  <si>
    <t>Paraguay</t>
  </si>
  <si>
    <t>Peru</t>
  </si>
  <si>
    <t>Philippines</t>
  </si>
  <si>
    <t>Poland</t>
  </si>
  <si>
    <t>Portugal</t>
  </si>
  <si>
    <t>Qatar</t>
  </si>
  <si>
    <t>Romania</t>
  </si>
  <si>
    <t>Russia</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</si>
  <si>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</si>
  <si>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</si>
  <si>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</si>
  <si>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</si>
  <si>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</si>
  <si>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</si>
  <si>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</si>
  <si>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</si>
  <si>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</si>
  <si>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</si>
  <si>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</si>
  <si>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</si>
  <si>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</si>
  <si>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</si>
  <si>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</si>
  <si>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</si>
  <si>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</si>
  <si>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Spain</t>
  </si>
  <si>
    <t>Sri Lanka</t>
  </si>
  <si>
    <t>Sudan</t>
  </si>
  <si>
    <t>Sudan, South</t>
  </si>
  <si>
    <t>Suriname</t>
  </si>
  <si>
    <t>Sweden</t>
  </si>
  <si>
    <t>Switzerland</t>
  </si>
  <si>
    <t>Syria</t>
  </si>
  <si>
    <t>Taiwan</t>
  </si>
  <si>
    <t>Tajikistan</t>
  </si>
  <si>
    <t>Tanzania</t>
  </si>
  <si>
    <t>Thailand</t>
  </si>
  <si>
    <t>Togo</t>
  </si>
  <si>
    <t>Tonga</t>
  </si>
  <si>
    <t>Trinidad and Tobago</t>
  </si>
  <si>
    <t>Tunisia</t>
  </si>
  <si>
    <t>Turkey</t>
  </si>
  <si>
    <t>Turkmenistan</t>
  </si>
  <si>
    <t>Tuvalu</t>
  </si>
  <si>
    <t>Uganda</t>
  </si>
  <si>
    <t>Ukraine</t>
  </si>
  <si>
    <t>United Arab Emirates</t>
  </si>
  <si>
    <t>United Kingdom</t>
  </si>
  <si>
    <t>United States</t>
  </si>
  <si>
    <t>Uruguay</t>
  </si>
  <si>
    <t>Uzbekistan</t>
  </si>
  <si>
    <t>Vanuatu</t>
  </si>
  <si>
    <t>Vatican City</t>
  </si>
  <si>
    <t>Venezuela</t>
  </si>
  <si>
    <t>Viet nam</t>
  </si>
  <si>
    <t>Yemen</t>
  </si>
  <si>
    <t>Zambia</t>
  </si>
  <si>
    <t>Zimbabwe</t>
  </si>
  <si>
    <t>JHU; KNCV; EGPAF; UCSF; USAID</t>
  </si>
  <si>
    <t>Imperial college; Univeristy of California; Center for Disease Dynamics; Economics &amp; Policy; Princeton University; BMGF; MRC/FCDO Concordat</t>
  </si>
  <si>
    <t>LSHTM; Harvard TH Chan School of Public Health; KNCV; Sanofi Pasteur; WHO; Govt of India; BMGF</t>
  </si>
  <si>
    <t>School of Public Health; Atlanta; Aurum Institute;; AIGHD; ; Africa Health Research Institute;   University of Otago; JHU India; Institute for Global Health and MRC Clinical Trials Unit; University College London; V4R; LSHTM; Heersink School of Medicine; University of Alabama Birmingham; Boston University;Centro de Investigação em Saude de Manhiça (CISM); ISGlobal; Hospital Clínic–Universitat de Barcelona; CIBERINFEC</t>
  </si>
  <si>
    <t>JHU; UCSF; KNCV; EGPAF</t>
  </si>
  <si>
    <t>SMART4TB regional CABs (AfroCAB; APCASCO; ECAT) plus Global TB CAB (project advisory board); Wellcome trust; TAG</t>
  </si>
  <si>
    <t>Eh!woza; Wellcome trust</t>
  </si>
  <si>
    <t>Emory University Rollins School of Public Health; Emory University School of Medicine; Atlanta</t>
  </si>
  <si>
    <t xml:space="preserve">Availability </t>
  </si>
  <si>
    <t>Status</t>
  </si>
  <si>
    <t>Hypothetical vaccine</t>
  </si>
  <si>
    <t>Total</t>
  </si>
  <si>
    <t>Project status in 2024</t>
  </si>
  <si>
    <t>Country representation ongoing/planned projects</t>
  </si>
  <si>
    <t xml:space="preserve">Zambia; Vietnam; Uganda; South Africa; Philippines; Peru; Mozambique; Kenya; Indonesia; India; Gambia; Congo D.R.C. ; Brazil;  Bangladesh, </t>
  </si>
  <si>
    <t>Afghanistan; Angola; Azerbaijan; Bangladesh; Belarus; Botswana; Brazil; Cambodia; Cameroon; Central African Republic; China; Congo; DPR Korea;  Eswatini; Ethiopia; Gabon; Guinea; Guinea-Bissau; India; Indonesia; Kazakhstan; Kenya; Kyrgyzstan; Lesotho; Liberia; Malawi; Mongolia; Mozambique; myanmar; Namibia; Nepal; Nigeria; Pakistan; Papua New Guinea; Peru; Philippines; Moldova; Russia; Sierra Leone; Somalia; South Africa; Tanzania; Ukraine; Vietnam; Uzbekistan; Zambia; Zimbabwe</t>
  </si>
  <si>
    <t>Afghanistan; Bangladesh; Burma; Cambodia; India; Indonesia; Pakistan; Philippines; Vietnam; Congo D.R.C. ; Ethiopia; Kenya; Malawi; Mozambique; Nigeria; South Africa; Tanzania; Uganda; Zambia; Zimbabwe; Kyrgyzstan; Tajikistan; Ukraine; Uzbekistan</t>
  </si>
  <si>
    <t>Specific target groups other than general adults</t>
  </si>
  <si>
    <t>Type of vaccine</t>
  </si>
  <si>
    <t>Word</t>
  </si>
  <si>
    <t>Prevention of occurrence</t>
  </si>
  <si>
    <t>biologically high risk groups</t>
  </si>
  <si>
    <t>socially vulnerable groups</t>
  </si>
  <si>
    <t>High risk contact</t>
  </si>
  <si>
    <t>text</t>
  </si>
  <si>
    <t>United States; Cambodia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</si>
</sst>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u/>
      <sz val="11"/>
      <color theme="10"/>
      <name val="Calibri"/>
      <family val="2"/>
      <scheme val="minor"/>
    </font>
    <font>
      <b/>
      <sz val="8"/>
      <name val="Calibri"/>
      <family val="2"/>
      <scheme val="minor"/>
    </font>
    <font>
      <sz val="8"/>
      <name val="Calibri"/>
      <family val="2"/>
      <scheme val="minor"/>
    </font>
    <font>
      <sz val="11"/>
      <name val="Calibri"/>
      <family val="2"/>
      <scheme val="minor"/>
    </font>
    <font>
      <sz val="8"/>
      <name val="Arial"/>
      <family val="2"/>
    </font>
    <font>
      <u/>
      <sz val="11"/>
      <name val="Calibri"/>
      <family val="2"/>
      <scheme val="minor"/>
    </font>
    <font>
      <sz val="9"/>
      <name val="Calibri"/>
      <family val="2"/>
      <scheme val="minor"/>
    </font>
    <font>
      <b/>
      <sz val="11"/>
      <color rgb="FFC00000"/>
      <name val="Calibri"/>
      <family val="2"/>
      <scheme val="minor"/>
    </font>
    <font>
      <sz val="11"/>
      <color rgb="FFC00000"/>
      <name val="Calibri"/>
      <family val="2"/>
      <scheme val="minor"/>
    </font>
  </fonts>
  <fills count="4">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23">
    <xf numFmtId="0" fontId="0" fillId="0" borderId="0" xfId="0"/>
    <xf numFmtId="0" fontId="4" fillId="0" borderId="1" xfId="0" applyFont="1" applyBorder="1" applyAlignment="1">
      <alignment vertical="top"/>
    </xf>
    <xf numFmtId="0" fontId="0" fillId="0" borderId="0" xfId="0" applyAlignment="1">
      <alignment vertical="top"/>
    </xf>
    <xf numFmtId="0" fontId="4" fillId="2" borderId="1" xfId="0" applyFont="1" applyFill="1" applyBorder="1" applyAlignment="1">
      <alignment vertical="top"/>
    </xf>
    <xf numFmtId="0" fontId="4" fillId="0" borderId="1" xfId="0" applyFont="1" applyBorder="1" applyAlignment="1">
      <alignment horizontal="left" vertical="top" wrapText="1"/>
    </xf>
    <xf numFmtId="0" fontId="5" fillId="0" borderId="0" xfId="0" applyFont="1" applyAlignment="1">
      <alignment vertical="top"/>
    </xf>
    <xf numFmtId="0" fontId="4" fillId="0" borderId="1" xfId="0" applyFont="1" applyBorder="1" applyAlignment="1">
      <alignment horizontal="left" vertical="top"/>
    </xf>
    <xf numFmtId="0" fontId="7" fillId="0" borderId="1" xfId="1" applyFont="1" applyBorder="1" applyAlignment="1">
      <alignment horizontal="left" vertical="top" wrapText="1"/>
    </xf>
    <xf numFmtId="0" fontId="4" fillId="0" borderId="1" xfId="0" applyFont="1" applyBorder="1" applyAlignment="1">
      <alignment vertical="top" wrapText="1"/>
    </xf>
    <xf numFmtId="0" fontId="8" fillId="0" borderId="1" xfId="0" applyFont="1" applyBorder="1" applyAlignment="1">
      <alignment vertical="top"/>
    </xf>
    <xf numFmtId="0" fontId="4" fillId="0" borderId="0" xfId="0" applyFont="1" applyAlignment="1">
      <alignment vertical="top"/>
    </xf>
    <xf numFmtId="0" fontId="3" fillId="0" borderId="1" xfId="0" applyFont="1" applyBorder="1" applyAlignment="1">
      <alignment horizontal="left" vertical="top" wrapText="1"/>
    </xf>
    <xf numFmtId="0" fontId="1" fillId="0" borderId="0" xfId="0" applyFont="1" applyAlignment="1">
      <alignment vertical="top" wrapText="1"/>
    </xf>
    <xf numFmtId="0" fontId="1" fillId="0" borderId="0" xfId="0" applyFont="1" applyAlignment="1">
      <alignment vertical="top"/>
    </xf>
    <xf numFmtId="0" fontId="0" fillId="0" borderId="0" xfId="0" applyAlignment="1">
      <alignment vertical="top" wrapText="1"/>
    </xf>
    <xf numFmtId="0" fontId="9" fillId="0" borderId="0" xfId="0" applyFont="1" applyAlignment="1">
      <alignment vertical="top" wrapText="1"/>
    </xf>
    <xf numFmtId="0" fontId="10" fillId="0" borderId="0" xfId="0" applyFont="1" applyAlignment="1">
      <alignment vertical="top"/>
    </xf>
    <xf numFmtId="0" fontId="0" fillId="0" borderId="1" xfId="0" applyBorder="1"/>
    <xf numFmtId="0" fontId="1" fillId="0" borderId="1" xfId="0" applyFont="1" applyBorder="1"/>
    <xf numFmtId="0" fontId="1" fillId="0" borderId="0" xfId="0" applyFont="1"/>
    <xf numFmtId="0" fontId="0" fillId="0" borderId="0" xfId="0" quotePrefix="1"/>
    <xf numFmtId="0" fontId="1" fillId="0" borderId="0" xfId="0" applyFont="1" applyAlignment="1">
      <alignment wrapText="1"/>
    </xf>
    <xf numFmtId="0" fontId="0" fillId="3" borderId="0" xfId="0" applyFill="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medrxiv.org/content/10.1101/2024.01.18.24301490v1" TargetMode="External"/><Relationship Id="rId18" Type="http://schemas.openxmlformats.org/officeDocument/2006/relationships/hyperlink" Target="https://newtbvaccines.org/take-action/" TargetMode="External"/><Relationship Id="rId26" Type="http://schemas.openxmlformats.org/officeDocument/2006/relationships/hyperlink" Target="https://www.thelancet.com/journals/langlo/article/PIIS2214-109X(18)30452-2/fulltext" TargetMode="External"/><Relationship Id="rId39" Type="http://schemas.openxmlformats.org/officeDocument/2006/relationships/hyperlink" Target="https://www.ncbi.nlm.nih.gov/pmc/articles/PMC4845890/" TargetMode="External"/><Relationship Id="rId21" Type="http://schemas.openxmlformats.org/officeDocument/2006/relationships/hyperlink" Target="https://www.frontiersin.org/articles/10.3389/ftubr.2024.1384036/full" TargetMode="External"/><Relationship Id="rId34" Type="http://schemas.openxmlformats.org/officeDocument/2006/relationships/hyperlink" Target="https://www.sciencedirect.com/science/article/pii/S1755436519300672" TargetMode="External"/><Relationship Id="rId42" Type="http://schemas.openxmlformats.org/officeDocument/2006/relationships/hyperlink" Target="https://pubmed.ncbi.nlm.nih.gov/38675817/" TargetMode="External"/><Relationship Id="rId7" Type="http://schemas.openxmlformats.org/officeDocument/2006/relationships/hyperlink" Target="https://pubmed.ncbi.nlm.nih.gov/36925175/" TargetMode="External"/><Relationship Id="rId2" Type="http://schemas.openxmlformats.org/officeDocument/2006/relationships/hyperlink" Target="https://bmcmedicine.biomedcentral.com/articles/10.1186/s12916-023-02992-7" TargetMode="External"/><Relationship Id="rId16" Type="http://schemas.openxmlformats.org/officeDocument/2006/relationships/hyperlink" Target="https://www.gtbvp.org/" TargetMode="External"/><Relationship Id="rId29" Type="http://schemas.openxmlformats.org/officeDocument/2006/relationships/hyperlink" Target="https://pubmed.ncbi.nlm.nih.gov/27009179/" TargetMode="External"/><Relationship Id="rId1" Type="http://schemas.openxmlformats.org/officeDocument/2006/relationships/hyperlink" Target="https://www.who.int/publications/i/item/9789240064690" TargetMode="External"/><Relationship Id="rId6" Type="http://schemas.openxmlformats.org/officeDocument/2006/relationships/hyperlink" Target="https://iris.who.int/handle/10665/330448" TargetMode="External"/><Relationship Id="rId11" Type="http://schemas.openxmlformats.org/officeDocument/2006/relationships/hyperlink" Target="https://pubmed.ncbi.nlm.nih.gov/33128834/" TargetMode="External"/><Relationship Id="rId24" Type="http://schemas.openxmlformats.org/officeDocument/2006/relationships/hyperlink" Target="https://pubmed.ncbi.nlm.nih.gov/25288770/" TargetMode="External"/><Relationship Id="rId32" Type="http://schemas.openxmlformats.org/officeDocument/2006/relationships/hyperlink" Target="https://www.ncbi.nlm.nih.gov/pmc/articles/PMC3757998/" TargetMode="External"/><Relationship Id="rId37" Type="http://schemas.openxmlformats.org/officeDocument/2006/relationships/hyperlink" Target="https://www.nature.com/articles/s41467-022-28234-7" TargetMode="External"/><Relationship Id="rId40" Type="http://schemas.openxmlformats.org/officeDocument/2006/relationships/hyperlink" Target="https://www.thelancet.com/journals/lanmic/article/PIIS2666-5247(23)00112-X/fulltext" TargetMode="External"/><Relationship Id="rId45" Type="http://schemas.openxmlformats.org/officeDocument/2006/relationships/hyperlink" Target="https://wellcomeopenresearch.org/documents/9-372" TargetMode="External"/><Relationship Id="rId5" Type="http://schemas.openxmlformats.org/officeDocument/2006/relationships/hyperlink" Target="https://www.who.int/publications/i/item/WHO-IVB-18.06" TargetMode="External"/><Relationship Id="rId15" Type="http://schemas.openxmlformats.org/officeDocument/2006/relationships/hyperlink" Target="https://newtbvaccines.org/take-action/call-world-leaders-increase-investment-tb-vaccine/" TargetMode="External"/><Relationship Id="rId23" Type="http://schemas.openxmlformats.org/officeDocument/2006/relationships/hyperlink" Target="https://www.nature.com/articles/s41467-020-20731-x" TargetMode="External"/><Relationship Id="rId28" Type="http://schemas.openxmlformats.org/officeDocument/2006/relationships/hyperlink" Target="https://pubmed.ncbi.nlm.nih.gov/29253139/" TargetMode="External"/><Relationship Id="rId36" Type="http://schemas.openxmlformats.org/officeDocument/2006/relationships/hyperlink" Target="https://pubmed.ncbi.nlm.nih.gov/30851550/" TargetMode="External"/><Relationship Id="rId10" Type="http://schemas.openxmlformats.org/officeDocument/2006/relationships/hyperlink" Target="https://www.tandfonline.com/doi/full/10.1080/21645515.2016.1205769" TargetMode="External"/><Relationship Id="rId19" Type="http://schemas.openxmlformats.org/officeDocument/2006/relationships/hyperlink" Target="https://pubmed.ncbi.nlm.nih.gov/37558271/" TargetMode="External"/><Relationship Id="rId31" Type="http://schemas.openxmlformats.org/officeDocument/2006/relationships/hyperlink" Target="https://pubmed.ncbi.nlm.nih.gov/33632218/" TargetMode="External"/><Relationship Id="rId44" Type="http://schemas.openxmlformats.org/officeDocument/2006/relationships/hyperlink" Target="https://www.iavi.org/our-work/epidemiology/" TargetMode="External"/><Relationship Id="rId4" Type="http://schemas.openxmlformats.org/officeDocument/2006/relationships/hyperlink" Target="https://www.who.int/publications/m/item/who-evidence-considerations-for-vaccine-policy-development-(ecvp)" TargetMode="External"/><Relationship Id="rId9" Type="http://schemas.openxmlformats.org/officeDocument/2006/relationships/hyperlink" Target="https://pubmed.ncbi.nlm.nih.gov/37438049/" TargetMode="External"/><Relationship Id="rId14" Type="http://schemas.openxmlformats.org/officeDocument/2006/relationships/hyperlink" Target="https://beta.clinicaltrials.gov/study/NCT05190146" TargetMode="External"/><Relationship Id="rId22" Type="http://schemas.openxmlformats.org/officeDocument/2006/relationships/hyperlink" Target="https://journals.plos.org/globalpublichealth/article?id=10.1371/journal.pgph.0001271" TargetMode="External"/><Relationship Id="rId27" Type="http://schemas.openxmlformats.org/officeDocument/2006/relationships/hyperlink" Target="https://pubmed.ncbi.nlm.nih.gov/33028708/" TargetMode="External"/><Relationship Id="rId30" Type="http://schemas.openxmlformats.org/officeDocument/2006/relationships/hyperlink" Target="https://www.researchgate.net/publication/350172264_The_Health_and_Economic_Benefits_Possible_with_Novel_Tuberculosis_Vaccines_-_A_Modeling_Study_in_India_and_Indonesia" TargetMode="External"/><Relationship Id="rId35" Type="http://schemas.openxmlformats.org/officeDocument/2006/relationships/hyperlink" Target="https://www.ncbi.nlm.nih.gov/pmc/articles/PMC9980245/" TargetMode="External"/><Relationship Id="rId43" Type="http://schemas.openxmlformats.org/officeDocument/2006/relationships/hyperlink" Target="https://pubmed.ncbi.nlm.nih.gov/38967117/" TargetMode="External"/><Relationship Id="rId8" Type="http://schemas.openxmlformats.org/officeDocument/2006/relationships/hyperlink" Target="https://journals.plos.org/plosmedicine/article?id=10.1371/journal.pmed.1004155" TargetMode="External"/><Relationship Id="rId3" Type="http://schemas.openxmlformats.org/officeDocument/2006/relationships/hyperlink" Target="https://www.medrxiv.org/content/10.1101/2023.10.04.23296538v1" TargetMode="External"/><Relationship Id="rId12" Type="http://schemas.openxmlformats.org/officeDocument/2006/relationships/hyperlink" Target="https://journals.plos.org/globalpublichealth/article?id=10.1371/journal.pgph.0000076" TargetMode="External"/><Relationship Id="rId17" Type="http://schemas.openxmlformats.org/officeDocument/2006/relationships/hyperlink" Target="https://www.stoptb.org/global-plan-to-end-tb/global-plan-to-end-tb-2023-2030" TargetMode="External"/><Relationship Id="rId25" Type="http://schemas.openxmlformats.org/officeDocument/2006/relationships/hyperlink" Target="https://www.nature.com/articles/s41541-022-00554-1" TargetMode="External"/><Relationship Id="rId33" Type="http://schemas.openxmlformats.org/officeDocument/2006/relationships/hyperlink" Target="https://pubmed.ncbi.nlm.nih.gov/28092959/" TargetMode="External"/><Relationship Id="rId38" Type="http://schemas.openxmlformats.org/officeDocument/2006/relationships/hyperlink" Target="https://pubmed.ncbi.nlm.nih.gov/33799544/" TargetMode="External"/><Relationship Id="rId20" Type="http://schemas.openxmlformats.org/officeDocument/2006/relationships/hyperlink" Target="https://gh.bmj.com/content/8/5/e012306" TargetMode="External"/><Relationship Id="rId41" Type="http://schemas.openxmlformats.org/officeDocument/2006/relationships/hyperlink" Target="https://pubmed.ncbi.nlm.nih.gov/3774983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4C350-2402-454B-BB33-FC38EDDB5D76}">
  <dimension ref="A1:Q207"/>
  <sheetViews>
    <sheetView tabSelected="1" topLeftCell="D20" workbookViewId="0">
      <selection activeCell="I23" sqref="I23"/>
    </sheetView>
  </sheetViews>
  <sheetFormatPr defaultColWidth="8.88671875" defaultRowHeight="14.4" x14ac:dyDescent="0.3"/>
  <cols>
    <col min="1" max="1" width="35.88671875" style="8" customWidth="1"/>
    <col min="2" max="2" width="81.33203125" style="8" customWidth="1"/>
    <col min="3" max="3" width="24.6640625" style="4" customWidth="1"/>
    <col min="4" max="4" width="24.33203125" style="4" customWidth="1"/>
    <col min="5" max="5" width="14.6640625" style="1" customWidth="1"/>
    <col min="6" max="6" width="10" style="1" customWidth="1"/>
    <col min="7" max="7" width="14.44140625" style="3" customWidth="1"/>
    <col min="8" max="8" width="29.44140625" style="3" customWidth="1"/>
    <col min="9" max="9" width="58.33203125" style="3" customWidth="1"/>
    <col min="10" max="10" width="13.6640625" style="3" customWidth="1"/>
    <col min="11" max="11" width="14" style="3" customWidth="1"/>
    <col min="12" max="12" width="14.33203125" style="5" customWidth="1"/>
    <col min="13" max="13" width="8.88671875" style="5"/>
    <col min="14" max="14" width="8.88671875" style="3"/>
    <col min="15" max="15" width="17.6640625" style="5" customWidth="1"/>
    <col min="16" max="16" width="16.6640625" style="3" customWidth="1"/>
    <col min="17" max="16384" width="8.88671875" style="5"/>
  </cols>
  <sheetData>
    <row r="1" spans="1:17" s="11" customFormat="1" ht="21" customHeight="1" x14ac:dyDescent="0.3">
      <c r="A1" s="11" t="s">
        <v>0</v>
      </c>
      <c r="B1" s="11" t="s">
        <v>1</v>
      </c>
      <c r="C1" s="11" t="s">
        <v>2</v>
      </c>
      <c r="D1" s="11" t="s">
        <v>3</v>
      </c>
      <c r="E1" s="11" t="s">
        <v>4</v>
      </c>
      <c r="F1" s="11" t="s">
        <v>5</v>
      </c>
      <c r="G1" s="11" t="s">
        <v>6</v>
      </c>
      <c r="H1" s="11" t="s">
        <v>7</v>
      </c>
      <c r="I1" s="11" t="s">
        <v>8</v>
      </c>
      <c r="J1" s="11" t="s">
        <v>9</v>
      </c>
      <c r="K1" s="11" t="s">
        <v>10</v>
      </c>
      <c r="L1" s="11" t="s">
        <v>11</v>
      </c>
      <c r="M1" s="11" t="s">
        <v>12</v>
      </c>
      <c r="N1" s="11" t="s">
        <v>13</v>
      </c>
      <c r="O1" s="11" t="s">
        <v>14</v>
      </c>
      <c r="P1" s="11" t="s">
        <v>15</v>
      </c>
    </row>
    <row r="2" spans="1:17" ht="30.6" x14ac:dyDescent="0.3">
      <c r="A2" s="4" t="s">
        <v>26</v>
      </c>
      <c r="B2" s="4" t="s">
        <v>27</v>
      </c>
      <c r="E2" s="4" t="s">
        <v>18</v>
      </c>
      <c r="F2" s="6" t="s">
        <v>19</v>
      </c>
      <c r="G2" s="4" t="s">
        <v>20</v>
      </c>
      <c r="H2" s="4" t="s">
        <v>28</v>
      </c>
      <c r="I2" s="4" t="s">
        <v>29</v>
      </c>
      <c r="J2" s="4" t="s">
        <v>22</v>
      </c>
      <c r="K2" s="4" t="s">
        <v>30</v>
      </c>
      <c r="L2" s="4" t="s">
        <v>31</v>
      </c>
      <c r="M2" s="4" t="s">
        <v>23</v>
      </c>
      <c r="N2" s="4" t="s">
        <v>32</v>
      </c>
      <c r="O2" s="4" t="s">
        <v>33</v>
      </c>
      <c r="P2" s="4"/>
      <c r="Q2" s="4"/>
    </row>
    <row r="3" spans="1:17" ht="30.6" x14ac:dyDescent="0.3">
      <c r="A3" s="4" t="s">
        <v>319</v>
      </c>
      <c r="B3" s="4" t="s">
        <v>320</v>
      </c>
      <c r="E3" s="1" t="s">
        <v>18</v>
      </c>
      <c r="F3" s="1" t="s">
        <v>183</v>
      </c>
      <c r="G3" s="4" t="s">
        <v>125</v>
      </c>
      <c r="H3" s="4" t="s">
        <v>126</v>
      </c>
      <c r="I3" s="4" t="s">
        <v>321</v>
      </c>
      <c r="J3" s="4" t="s">
        <v>256</v>
      </c>
      <c r="K3" s="4" t="s">
        <v>311</v>
      </c>
      <c r="L3" s="4" t="s">
        <v>31</v>
      </c>
      <c r="M3" s="4" t="s">
        <v>23</v>
      </c>
      <c r="N3" s="4" t="s">
        <v>127</v>
      </c>
      <c r="O3" s="4" t="s">
        <v>322</v>
      </c>
      <c r="P3" s="4" t="s">
        <v>180</v>
      </c>
      <c r="Q3" s="4"/>
    </row>
    <row r="4" spans="1:17" ht="20.399999999999999" x14ac:dyDescent="0.3">
      <c r="A4" s="8" t="s">
        <v>354</v>
      </c>
      <c r="B4" s="8" t="s">
        <v>355</v>
      </c>
      <c r="E4" s="1" t="s">
        <v>18</v>
      </c>
      <c r="F4" s="1" t="s">
        <v>356</v>
      </c>
      <c r="G4" s="4" t="s">
        <v>108</v>
      </c>
      <c r="H4" s="4" t="s">
        <v>109</v>
      </c>
      <c r="I4" s="4"/>
      <c r="J4" s="4" t="s">
        <v>46</v>
      </c>
      <c r="K4" s="4" t="s">
        <v>39</v>
      </c>
      <c r="L4" s="4" t="s">
        <v>60</v>
      </c>
      <c r="M4" s="4" t="s">
        <v>23</v>
      </c>
      <c r="N4" s="4" t="s">
        <v>145</v>
      </c>
      <c r="O4" s="4" t="s">
        <v>580</v>
      </c>
      <c r="P4" s="4" t="s">
        <v>357</v>
      </c>
      <c r="Q4" s="4"/>
    </row>
    <row r="5" spans="1:17" ht="40.799999999999997" x14ac:dyDescent="0.3">
      <c r="A5" s="4" t="s">
        <v>41</v>
      </c>
      <c r="B5" s="4" t="s">
        <v>42</v>
      </c>
      <c r="C5" s="4" t="s">
        <v>43</v>
      </c>
      <c r="D5" s="4" t="s">
        <v>44</v>
      </c>
      <c r="E5" s="4" t="s">
        <v>45</v>
      </c>
      <c r="F5" s="1">
        <v>2023</v>
      </c>
      <c r="G5" s="4" t="s">
        <v>20</v>
      </c>
      <c r="H5" s="4" t="s">
        <v>36</v>
      </c>
      <c r="I5" s="4" t="s">
        <v>37</v>
      </c>
      <c r="J5" s="4" t="s">
        <v>46</v>
      </c>
      <c r="K5" s="4" t="s">
        <v>30</v>
      </c>
      <c r="L5" s="4" t="s">
        <v>31</v>
      </c>
      <c r="M5" s="4" t="s">
        <v>23</v>
      </c>
      <c r="N5" s="4" t="s">
        <v>24</v>
      </c>
      <c r="O5" s="4" t="s">
        <v>47</v>
      </c>
      <c r="P5" s="4"/>
      <c r="Q5" s="4"/>
    </row>
    <row r="6" spans="1:17" ht="71.400000000000006" x14ac:dyDescent="0.3">
      <c r="A6" s="4" t="s">
        <v>48</v>
      </c>
      <c r="B6" s="4" t="s">
        <v>49</v>
      </c>
      <c r="C6" s="4" t="s">
        <v>50</v>
      </c>
      <c r="D6" s="4" t="s">
        <v>51</v>
      </c>
      <c r="E6" s="4" t="s">
        <v>45</v>
      </c>
      <c r="F6" s="1">
        <v>2023</v>
      </c>
      <c r="G6" s="4" t="s">
        <v>20</v>
      </c>
      <c r="H6" s="4" t="s">
        <v>36</v>
      </c>
      <c r="I6" s="4" t="s">
        <v>52</v>
      </c>
      <c r="J6" s="4" t="s">
        <v>46</v>
      </c>
      <c r="K6" s="4" t="s">
        <v>30</v>
      </c>
      <c r="L6" s="4" t="s">
        <v>31</v>
      </c>
      <c r="M6" s="4" t="s">
        <v>23</v>
      </c>
      <c r="N6" s="4" t="s">
        <v>24</v>
      </c>
      <c r="O6" s="4" t="s">
        <v>53</v>
      </c>
      <c r="P6" s="4"/>
      <c r="Q6" s="4"/>
    </row>
    <row r="7" spans="1:17" ht="20.399999999999999" x14ac:dyDescent="0.3">
      <c r="A7" s="4" t="s">
        <v>54</v>
      </c>
      <c r="B7" s="4" t="s">
        <v>55</v>
      </c>
      <c r="C7" s="4" t="s">
        <v>56</v>
      </c>
      <c r="D7" s="4" t="s">
        <v>57</v>
      </c>
      <c r="E7" s="4" t="s">
        <v>45</v>
      </c>
      <c r="F7" s="1">
        <v>2022</v>
      </c>
      <c r="G7" s="4" t="s">
        <v>20</v>
      </c>
      <c r="H7" s="4" t="s">
        <v>58</v>
      </c>
      <c r="I7" s="4" t="s">
        <v>59</v>
      </c>
      <c r="J7" s="4" t="s">
        <v>46</v>
      </c>
      <c r="K7" s="4" t="s">
        <v>39</v>
      </c>
      <c r="L7" s="4" t="s">
        <v>60</v>
      </c>
      <c r="M7" s="4" t="s">
        <v>61</v>
      </c>
      <c r="N7" s="4" t="s">
        <v>22</v>
      </c>
      <c r="O7" s="4" t="s">
        <v>62</v>
      </c>
      <c r="P7" s="4"/>
      <c r="Q7" s="4"/>
    </row>
    <row r="8" spans="1:17" ht="51" x14ac:dyDescent="0.3">
      <c r="A8" s="4" t="s">
        <v>63</v>
      </c>
      <c r="B8" s="4" t="s">
        <v>64</v>
      </c>
      <c r="C8" s="4" t="s">
        <v>65</v>
      </c>
      <c r="D8" s="4" t="s">
        <v>66</v>
      </c>
      <c r="E8" s="4" t="s">
        <v>45</v>
      </c>
      <c r="F8" s="1">
        <v>2023</v>
      </c>
      <c r="G8" s="4" t="s">
        <v>20</v>
      </c>
      <c r="H8" s="4" t="s">
        <v>58</v>
      </c>
      <c r="I8" s="4" t="s">
        <v>59</v>
      </c>
      <c r="J8" s="4" t="s">
        <v>46</v>
      </c>
      <c r="K8" s="4" t="s">
        <v>39</v>
      </c>
      <c r="L8" s="4" t="s">
        <v>31</v>
      </c>
      <c r="M8" s="4" t="s">
        <v>61</v>
      </c>
      <c r="N8" s="4" t="s">
        <v>22</v>
      </c>
      <c r="O8" s="4" t="s">
        <v>62</v>
      </c>
      <c r="P8" s="4"/>
      <c r="Q8" s="4"/>
    </row>
    <row r="9" spans="1:17" ht="61.2" x14ac:dyDescent="0.3">
      <c r="A9" s="4" t="s">
        <v>67</v>
      </c>
      <c r="B9" s="4" t="s">
        <v>68</v>
      </c>
      <c r="C9" s="4" t="s">
        <v>69</v>
      </c>
      <c r="D9" s="4" t="s">
        <v>70</v>
      </c>
      <c r="E9" s="4" t="s">
        <v>45</v>
      </c>
      <c r="F9" s="1">
        <v>2023</v>
      </c>
      <c r="G9" s="4" t="s">
        <v>20</v>
      </c>
      <c r="H9" s="4" t="s">
        <v>58</v>
      </c>
      <c r="I9" s="4" t="s">
        <v>59</v>
      </c>
      <c r="J9" s="4" t="s">
        <v>46</v>
      </c>
      <c r="K9" s="4" t="s">
        <v>22</v>
      </c>
      <c r="L9" s="4" t="s">
        <v>22</v>
      </c>
      <c r="M9" s="4" t="s">
        <v>61</v>
      </c>
      <c r="N9" s="4" t="s">
        <v>22</v>
      </c>
      <c r="O9" s="4" t="s">
        <v>62</v>
      </c>
      <c r="P9" s="4"/>
      <c r="Q9" s="4"/>
    </row>
    <row r="10" spans="1:17" ht="40.799999999999997" x14ac:dyDescent="0.3">
      <c r="A10" s="4" t="s">
        <v>71</v>
      </c>
      <c r="B10" s="4" t="s">
        <v>72</v>
      </c>
      <c r="C10" s="4" t="s">
        <v>73</v>
      </c>
      <c r="D10" s="4" t="s">
        <v>74</v>
      </c>
      <c r="E10" s="4" t="s">
        <v>45</v>
      </c>
      <c r="F10" s="1">
        <v>2018</v>
      </c>
      <c r="G10" s="4" t="s">
        <v>20</v>
      </c>
      <c r="H10" s="4" t="s">
        <v>58</v>
      </c>
      <c r="I10" s="4" t="s">
        <v>59</v>
      </c>
      <c r="J10" s="4" t="s">
        <v>46</v>
      </c>
      <c r="K10" s="4" t="s">
        <v>39</v>
      </c>
      <c r="L10" s="4" t="s">
        <v>31</v>
      </c>
      <c r="M10" s="4" t="s">
        <v>61</v>
      </c>
      <c r="N10" s="4" t="s">
        <v>22</v>
      </c>
      <c r="O10" s="4" t="s">
        <v>62</v>
      </c>
      <c r="P10" s="4"/>
      <c r="Q10" s="4"/>
    </row>
    <row r="11" spans="1:17" ht="40.799999999999997" x14ac:dyDescent="0.3">
      <c r="A11" s="4" t="s">
        <v>75</v>
      </c>
      <c r="B11" s="4" t="s">
        <v>76</v>
      </c>
      <c r="C11" s="4" t="s">
        <v>77</v>
      </c>
      <c r="D11" s="4" t="s">
        <v>78</v>
      </c>
      <c r="E11" s="4" t="s">
        <v>45</v>
      </c>
      <c r="F11" s="1">
        <v>2019</v>
      </c>
      <c r="G11" s="4" t="s">
        <v>20</v>
      </c>
      <c r="H11" s="4" t="s">
        <v>58</v>
      </c>
      <c r="I11" s="4" t="s">
        <v>59</v>
      </c>
      <c r="J11" s="4" t="s">
        <v>22</v>
      </c>
      <c r="K11" s="4" t="s">
        <v>22</v>
      </c>
      <c r="L11" s="4" t="s">
        <v>22</v>
      </c>
      <c r="M11" s="4" t="s">
        <v>61</v>
      </c>
      <c r="N11" s="4" t="s">
        <v>22</v>
      </c>
      <c r="O11" s="4" t="s">
        <v>62</v>
      </c>
      <c r="P11" s="4"/>
      <c r="Q11" s="4"/>
    </row>
    <row r="12" spans="1:17" ht="132.6" x14ac:dyDescent="0.3">
      <c r="A12" s="4" t="s">
        <v>79</v>
      </c>
      <c r="B12" s="4" t="s">
        <v>80</v>
      </c>
      <c r="C12" s="4" t="s">
        <v>81</v>
      </c>
      <c r="D12" s="4" t="s">
        <v>82</v>
      </c>
      <c r="E12" s="4" t="s">
        <v>45</v>
      </c>
      <c r="F12" s="1">
        <v>2023</v>
      </c>
      <c r="G12" s="4" t="s">
        <v>20</v>
      </c>
      <c r="H12" s="4" t="s">
        <v>21</v>
      </c>
      <c r="I12" s="4" t="s">
        <v>83</v>
      </c>
      <c r="J12" s="4" t="s">
        <v>46</v>
      </c>
      <c r="K12" s="4" t="s">
        <v>39</v>
      </c>
      <c r="L12" s="4" t="s">
        <v>60</v>
      </c>
      <c r="M12" s="4" t="s">
        <v>23</v>
      </c>
      <c r="N12" s="4" t="s">
        <v>24</v>
      </c>
      <c r="O12" s="4" t="s">
        <v>84</v>
      </c>
      <c r="P12" s="4"/>
      <c r="Q12" s="4"/>
    </row>
    <row r="13" spans="1:17" ht="132.6" x14ac:dyDescent="0.3">
      <c r="A13" s="4" t="s">
        <v>85</v>
      </c>
      <c r="B13" s="4" t="s">
        <v>86</v>
      </c>
      <c r="C13" s="4" t="s">
        <v>87</v>
      </c>
      <c r="D13" s="4" t="s">
        <v>88</v>
      </c>
      <c r="E13" s="4" t="s">
        <v>45</v>
      </c>
      <c r="F13" s="1">
        <v>2023</v>
      </c>
      <c r="G13" s="4" t="s">
        <v>20</v>
      </c>
      <c r="H13" s="4" t="s">
        <v>89</v>
      </c>
      <c r="I13" s="4" t="s">
        <v>83</v>
      </c>
      <c r="J13" s="4" t="s">
        <v>46</v>
      </c>
      <c r="K13" s="4" t="s">
        <v>39</v>
      </c>
      <c r="L13" s="4" t="s">
        <v>31</v>
      </c>
      <c r="M13" s="4" t="s">
        <v>23</v>
      </c>
      <c r="N13" s="4" t="s">
        <v>24</v>
      </c>
      <c r="O13" s="4" t="s">
        <v>90</v>
      </c>
      <c r="P13" s="4"/>
      <c r="Q13" s="4"/>
    </row>
    <row r="14" spans="1:17" ht="132.6" x14ac:dyDescent="0.3">
      <c r="A14" s="4" t="s">
        <v>91</v>
      </c>
      <c r="B14" s="4" t="s">
        <v>92</v>
      </c>
      <c r="C14" s="4" t="s">
        <v>93</v>
      </c>
      <c r="D14" s="4" t="s">
        <v>94</v>
      </c>
      <c r="E14" s="4" t="s">
        <v>45</v>
      </c>
      <c r="F14" s="1">
        <v>2023</v>
      </c>
      <c r="G14" s="4" t="s">
        <v>20</v>
      </c>
      <c r="H14" s="4" t="s">
        <v>36</v>
      </c>
      <c r="I14" s="4" t="s">
        <v>83</v>
      </c>
      <c r="J14" s="4" t="s">
        <v>46</v>
      </c>
      <c r="K14" s="4" t="s">
        <v>39</v>
      </c>
      <c r="L14" s="4" t="s">
        <v>31</v>
      </c>
      <c r="M14" s="4" t="s">
        <v>23</v>
      </c>
      <c r="N14" s="4" t="s">
        <v>24</v>
      </c>
      <c r="O14" s="4" t="s">
        <v>95</v>
      </c>
      <c r="P14" s="4"/>
      <c r="Q14" s="4"/>
    </row>
    <row r="15" spans="1:17" ht="30.6" x14ac:dyDescent="0.3">
      <c r="A15" s="4" t="s">
        <v>96</v>
      </c>
      <c r="B15" s="4" t="s">
        <v>97</v>
      </c>
      <c r="C15" s="4" t="s">
        <v>98</v>
      </c>
      <c r="D15" s="4" t="s">
        <v>96</v>
      </c>
      <c r="E15" s="4" t="s">
        <v>45</v>
      </c>
      <c r="F15" s="1">
        <v>2016</v>
      </c>
      <c r="G15" s="4" t="s">
        <v>20</v>
      </c>
      <c r="H15" s="4" t="s">
        <v>22</v>
      </c>
      <c r="I15" s="4"/>
      <c r="J15" s="4" t="s">
        <v>22</v>
      </c>
      <c r="K15" s="4" t="s">
        <v>39</v>
      </c>
      <c r="L15" s="4" t="s">
        <v>31</v>
      </c>
      <c r="M15" s="4" t="s">
        <v>23</v>
      </c>
      <c r="N15" s="4" t="s">
        <v>99</v>
      </c>
      <c r="O15" s="4"/>
      <c r="P15" s="4"/>
      <c r="Q15" s="4"/>
    </row>
    <row r="16" spans="1:17" ht="30.6" x14ac:dyDescent="0.3">
      <c r="A16" s="4" t="s">
        <v>100</v>
      </c>
      <c r="B16" s="4" t="s">
        <v>101</v>
      </c>
      <c r="C16" s="4" t="s">
        <v>102</v>
      </c>
      <c r="D16" s="4" t="s">
        <v>103</v>
      </c>
      <c r="E16" s="4" t="s">
        <v>45</v>
      </c>
      <c r="F16" s="1">
        <v>2020</v>
      </c>
      <c r="G16" s="4" t="s">
        <v>20</v>
      </c>
      <c r="H16" s="4" t="s">
        <v>21</v>
      </c>
      <c r="I16" s="4"/>
      <c r="J16" s="4" t="s">
        <v>22</v>
      </c>
      <c r="K16" s="4" t="s">
        <v>39</v>
      </c>
      <c r="L16" s="4" t="s">
        <v>31</v>
      </c>
      <c r="M16" s="4" t="s">
        <v>23</v>
      </c>
      <c r="N16" s="4" t="s">
        <v>99</v>
      </c>
      <c r="O16" s="4"/>
      <c r="P16" s="4"/>
      <c r="Q16" s="4"/>
    </row>
    <row r="17" spans="1:17" ht="91.8" x14ac:dyDescent="0.3">
      <c r="A17" s="4" t="s">
        <v>104</v>
      </c>
      <c r="B17" s="4" t="s">
        <v>105</v>
      </c>
      <c r="C17" s="4" t="s">
        <v>106</v>
      </c>
      <c r="D17" s="4" t="s">
        <v>107</v>
      </c>
      <c r="E17" s="4" t="s">
        <v>45</v>
      </c>
      <c r="F17" s="1">
        <v>2022</v>
      </c>
      <c r="G17" s="4" t="s">
        <v>108</v>
      </c>
      <c r="H17" s="4" t="s">
        <v>109</v>
      </c>
      <c r="I17" s="4" t="s">
        <v>110</v>
      </c>
      <c r="J17" s="4" t="s">
        <v>111</v>
      </c>
      <c r="K17" s="4" t="s">
        <v>30</v>
      </c>
      <c r="L17" s="4" t="s">
        <v>31</v>
      </c>
      <c r="M17" s="4" t="s">
        <v>23</v>
      </c>
      <c r="N17" s="4" t="s">
        <v>112</v>
      </c>
      <c r="O17" s="4" t="s">
        <v>113</v>
      </c>
      <c r="P17" s="4"/>
      <c r="Q17" s="4"/>
    </row>
    <row r="18" spans="1:17" ht="91.8" x14ac:dyDescent="0.3">
      <c r="A18" s="4" t="s">
        <v>114</v>
      </c>
      <c r="B18" s="4" t="s">
        <v>115</v>
      </c>
      <c r="C18" s="4" t="s">
        <v>116</v>
      </c>
      <c r="D18" s="4" t="s">
        <v>117</v>
      </c>
      <c r="E18" s="4" t="s">
        <v>45</v>
      </c>
      <c r="F18" s="1">
        <v>2024</v>
      </c>
      <c r="G18" s="4" t="s">
        <v>118</v>
      </c>
      <c r="H18" s="4" t="s">
        <v>119</v>
      </c>
      <c r="I18" s="4" t="s">
        <v>59</v>
      </c>
      <c r="J18" s="4" t="s">
        <v>111</v>
      </c>
      <c r="K18" s="4" t="s">
        <v>120</v>
      </c>
      <c r="L18" s="4" t="s">
        <v>31</v>
      </c>
      <c r="M18" s="4" t="s">
        <v>23</v>
      </c>
      <c r="N18" s="4" t="s">
        <v>99</v>
      </c>
      <c r="O18" s="4" t="s">
        <v>121</v>
      </c>
      <c r="P18" s="4"/>
      <c r="Q18" s="4"/>
    </row>
    <row r="19" spans="1:17" ht="30.6" x14ac:dyDescent="0.3">
      <c r="A19" s="4" t="s">
        <v>122</v>
      </c>
      <c r="B19" s="4" t="s">
        <v>123</v>
      </c>
      <c r="E19" s="4" t="s">
        <v>124</v>
      </c>
      <c r="F19" s="1">
        <v>2024</v>
      </c>
      <c r="G19" s="4" t="s">
        <v>125</v>
      </c>
      <c r="H19" s="4" t="s">
        <v>126</v>
      </c>
      <c r="I19" s="4"/>
      <c r="J19" s="4" t="s">
        <v>99</v>
      </c>
      <c r="K19" s="4" t="s">
        <v>39</v>
      </c>
      <c r="L19" s="4" t="s">
        <v>22</v>
      </c>
      <c r="M19" s="4" t="s">
        <v>23</v>
      </c>
      <c r="N19" s="4" t="s">
        <v>127</v>
      </c>
      <c r="O19" s="4" t="s">
        <v>128</v>
      </c>
      <c r="P19" s="4"/>
      <c r="Q19" s="4"/>
    </row>
    <row r="20" spans="1:17" ht="20.399999999999999" x14ac:dyDescent="0.3">
      <c r="A20" s="4" t="s">
        <v>129</v>
      </c>
      <c r="B20" s="4" t="s">
        <v>130</v>
      </c>
      <c r="E20" s="4" t="s">
        <v>124</v>
      </c>
      <c r="F20" s="1">
        <v>2024</v>
      </c>
      <c r="G20" s="4" t="s">
        <v>20</v>
      </c>
      <c r="H20" s="4" t="s">
        <v>21</v>
      </c>
      <c r="I20" s="4"/>
      <c r="J20" s="4" t="s">
        <v>99</v>
      </c>
      <c r="K20" s="4" t="s">
        <v>22</v>
      </c>
      <c r="L20" s="4" t="s">
        <v>22</v>
      </c>
      <c r="M20" s="4" t="s">
        <v>23</v>
      </c>
      <c r="N20" s="4" t="s">
        <v>127</v>
      </c>
      <c r="O20" s="4" t="s">
        <v>128</v>
      </c>
      <c r="P20" s="4"/>
      <c r="Q20" s="4"/>
    </row>
    <row r="21" spans="1:17" s="4" customFormat="1" ht="61.2" x14ac:dyDescent="0.3">
      <c r="A21" s="4" t="s">
        <v>377</v>
      </c>
      <c r="B21" s="4" t="s">
        <v>378</v>
      </c>
      <c r="C21" s="4" t="s">
        <v>379</v>
      </c>
      <c r="D21" s="4" t="s">
        <v>377</v>
      </c>
      <c r="E21" s="4" t="s">
        <v>45</v>
      </c>
      <c r="F21" s="4">
        <v>2024</v>
      </c>
      <c r="G21" s="4" t="s">
        <v>131</v>
      </c>
      <c r="H21" s="4" t="s">
        <v>132</v>
      </c>
      <c r="I21" s="4" t="s">
        <v>133</v>
      </c>
      <c r="J21" s="4" t="s">
        <v>134</v>
      </c>
      <c r="K21" s="4" t="s">
        <v>22</v>
      </c>
      <c r="L21" s="4" t="s">
        <v>22</v>
      </c>
      <c r="M21" s="4" t="s">
        <v>99</v>
      </c>
      <c r="N21" s="4" t="s">
        <v>24</v>
      </c>
      <c r="O21" s="4" t="s">
        <v>135</v>
      </c>
      <c r="P21" s="4" t="s">
        <v>380</v>
      </c>
    </row>
    <row r="22" spans="1:17" ht="71.400000000000006" x14ac:dyDescent="0.3">
      <c r="A22" s="4" t="s">
        <v>174</v>
      </c>
      <c r="B22" s="4" t="s">
        <v>175</v>
      </c>
      <c r="E22" s="4" t="s">
        <v>18</v>
      </c>
      <c r="F22" s="1" t="s">
        <v>176</v>
      </c>
      <c r="G22" s="4" t="s">
        <v>20</v>
      </c>
      <c r="H22" s="4" t="s">
        <v>21</v>
      </c>
      <c r="I22" s="4" t="s">
        <v>177</v>
      </c>
      <c r="J22" s="4" t="s">
        <v>46</v>
      </c>
      <c r="K22" s="4" t="s">
        <v>178</v>
      </c>
      <c r="L22" s="4" t="s">
        <v>60</v>
      </c>
      <c r="M22" s="4" t="s">
        <v>23</v>
      </c>
      <c r="N22" s="4" t="s">
        <v>24</v>
      </c>
      <c r="O22" s="4" t="s">
        <v>179</v>
      </c>
      <c r="P22" s="4" t="s">
        <v>180</v>
      </c>
      <c r="Q22" s="4"/>
    </row>
    <row r="23" spans="1:17" ht="20.399999999999999" x14ac:dyDescent="0.3">
      <c r="A23" s="4" t="s">
        <v>181</v>
      </c>
      <c r="B23" s="4" t="s">
        <v>182</v>
      </c>
      <c r="E23" s="4" t="s">
        <v>18</v>
      </c>
      <c r="F23" s="1" t="s">
        <v>183</v>
      </c>
      <c r="G23" s="4" t="s">
        <v>20</v>
      </c>
      <c r="H23" s="4" t="s">
        <v>21</v>
      </c>
      <c r="I23" s="4" t="s">
        <v>566</v>
      </c>
      <c r="J23" s="4" t="s">
        <v>184</v>
      </c>
      <c r="K23" s="4" t="s">
        <v>39</v>
      </c>
      <c r="L23" s="4" t="s">
        <v>60</v>
      </c>
      <c r="M23" s="4" t="s">
        <v>23</v>
      </c>
      <c r="N23" s="4" t="s">
        <v>24</v>
      </c>
      <c r="O23" s="4" t="s">
        <v>185</v>
      </c>
      <c r="P23" s="4" t="s">
        <v>186</v>
      </c>
      <c r="Q23" s="4"/>
    </row>
    <row r="24" spans="1:17" ht="30.6" x14ac:dyDescent="0.3">
      <c r="A24" s="4" t="s">
        <v>363</v>
      </c>
      <c r="B24" s="4" t="s">
        <v>147</v>
      </c>
      <c r="E24" s="4" t="s">
        <v>18</v>
      </c>
      <c r="F24" s="1" t="s">
        <v>148</v>
      </c>
      <c r="G24" s="4" t="s">
        <v>139</v>
      </c>
      <c r="H24" s="4" t="s">
        <v>149</v>
      </c>
      <c r="I24" s="4" t="s">
        <v>150</v>
      </c>
      <c r="J24" s="4" t="s">
        <v>46</v>
      </c>
      <c r="K24" s="4" t="s">
        <v>39</v>
      </c>
      <c r="L24" s="4" t="s">
        <v>31</v>
      </c>
      <c r="M24" s="4" t="s">
        <v>23</v>
      </c>
      <c r="N24" s="4" t="s">
        <v>127</v>
      </c>
      <c r="O24" s="4" t="s">
        <v>576</v>
      </c>
      <c r="P24" s="4"/>
      <c r="Q24" s="4"/>
    </row>
    <row r="25" spans="1:17" ht="20.399999999999999" x14ac:dyDescent="0.3">
      <c r="A25" s="4" t="s">
        <v>151</v>
      </c>
      <c r="B25" s="4"/>
      <c r="E25" s="4" t="s">
        <v>124</v>
      </c>
      <c r="F25" s="1">
        <v>2023</v>
      </c>
      <c r="G25" s="4" t="s">
        <v>125</v>
      </c>
      <c r="H25" s="4" t="s">
        <v>152</v>
      </c>
      <c r="I25" s="4"/>
      <c r="J25" s="4" t="s">
        <v>46</v>
      </c>
      <c r="K25" s="4" t="s">
        <v>22</v>
      </c>
      <c r="L25" s="4" t="s">
        <v>22</v>
      </c>
      <c r="M25" s="4" t="s">
        <v>153</v>
      </c>
      <c r="N25" s="4" t="s">
        <v>22</v>
      </c>
      <c r="O25" s="4" t="s">
        <v>576</v>
      </c>
      <c r="P25" s="4"/>
      <c r="Q25" s="4"/>
    </row>
    <row r="26" spans="1:17" ht="40.799999999999997" x14ac:dyDescent="0.3">
      <c r="A26" s="4" t="s">
        <v>154</v>
      </c>
      <c r="B26" s="4"/>
      <c r="C26" s="4" t="s">
        <v>155</v>
      </c>
      <c r="D26" s="4" t="s">
        <v>154</v>
      </c>
      <c r="E26" s="4" t="s">
        <v>45</v>
      </c>
      <c r="F26" s="1">
        <v>2023</v>
      </c>
      <c r="G26" s="4" t="s">
        <v>125</v>
      </c>
      <c r="H26" s="4" t="s">
        <v>152</v>
      </c>
      <c r="I26" s="4" t="s">
        <v>59</v>
      </c>
      <c r="J26" s="4" t="s">
        <v>22</v>
      </c>
      <c r="K26" s="4" t="s">
        <v>22</v>
      </c>
      <c r="L26" s="4" t="s">
        <v>22</v>
      </c>
      <c r="M26" s="4" t="s">
        <v>156</v>
      </c>
      <c r="N26" s="4" t="s">
        <v>22</v>
      </c>
      <c r="O26" s="4" t="s">
        <v>157</v>
      </c>
      <c r="P26" s="4"/>
      <c r="Q26" s="4"/>
    </row>
    <row r="27" spans="1:17" ht="71.400000000000006" x14ac:dyDescent="0.3">
      <c r="A27" s="4" t="s">
        <v>162</v>
      </c>
      <c r="B27" s="4"/>
      <c r="C27" s="4" t="s">
        <v>163</v>
      </c>
      <c r="D27" s="4" t="s">
        <v>162</v>
      </c>
      <c r="E27" s="4" t="s">
        <v>18</v>
      </c>
      <c r="F27" s="1" t="s">
        <v>164</v>
      </c>
      <c r="G27" s="4" t="s">
        <v>108</v>
      </c>
      <c r="H27" s="4" t="s">
        <v>58</v>
      </c>
      <c r="I27" s="4" t="s">
        <v>59</v>
      </c>
      <c r="J27" s="4" t="s">
        <v>22</v>
      </c>
      <c r="K27" s="4" t="s">
        <v>22</v>
      </c>
      <c r="L27" s="4" t="s">
        <v>22</v>
      </c>
      <c r="M27" s="4" t="s">
        <v>61</v>
      </c>
      <c r="N27" s="4" t="s">
        <v>22</v>
      </c>
      <c r="O27" s="4" t="s">
        <v>165</v>
      </c>
      <c r="P27" s="4"/>
      <c r="Q27" s="4"/>
    </row>
    <row r="28" spans="1:17" ht="20.399999999999999" x14ac:dyDescent="0.3">
      <c r="A28" s="4" t="s">
        <v>34</v>
      </c>
      <c r="B28" s="4" t="s">
        <v>35</v>
      </c>
      <c r="E28" s="4" t="s">
        <v>18</v>
      </c>
      <c r="F28" s="1" t="s">
        <v>19</v>
      </c>
      <c r="G28" s="4" t="s">
        <v>20</v>
      </c>
      <c r="H28" s="4" t="s">
        <v>36</v>
      </c>
      <c r="I28" s="4" t="s">
        <v>37</v>
      </c>
      <c r="J28" s="4" t="s">
        <v>38</v>
      </c>
      <c r="K28" s="4" t="s">
        <v>39</v>
      </c>
      <c r="L28" s="4" t="s">
        <v>22</v>
      </c>
      <c r="M28" s="4" t="s">
        <v>23</v>
      </c>
      <c r="N28" s="4" t="s">
        <v>24</v>
      </c>
      <c r="O28" s="4" t="s">
        <v>40</v>
      </c>
      <c r="P28" s="4"/>
      <c r="Q28" s="4"/>
    </row>
    <row r="29" spans="1:17" ht="40.799999999999997" x14ac:dyDescent="0.3">
      <c r="A29" s="4" t="s">
        <v>166</v>
      </c>
      <c r="B29" s="4" t="s">
        <v>167</v>
      </c>
      <c r="C29" s="4" t="s">
        <v>168</v>
      </c>
      <c r="D29" s="4" t="s">
        <v>166</v>
      </c>
      <c r="E29" s="4" t="s">
        <v>45</v>
      </c>
      <c r="F29" s="1" t="s">
        <v>169</v>
      </c>
      <c r="G29" s="4" t="s">
        <v>108</v>
      </c>
      <c r="H29" s="4" t="s">
        <v>170</v>
      </c>
      <c r="I29" s="4" t="s">
        <v>59</v>
      </c>
      <c r="J29" s="4" t="s">
        <v>22</v>
      </c>
      <c r="K29" s="4" t="s">
        <v>22</v>
      </c>
      <c r="L29" s="4" t="s">
        <v>22</v>
      </c>
      <c r="M29" s="4" t="s">
        <v>156</v>
      </c>
      <c r="N29" s="4" t="s">
        <v>22</v>
      </c>
      <c r="O29" s="4" t="s">
        <v>171</v>
      </c>
      <c r="P29" s="4"/>
      <c r="Q29" s="4"/>
    </row>
    <row r="30" spans="1:17" ht="30.6" x14ac:dyDescent="0.3">
      <c r="A30" s="4" t="s">
        <v>172</v>
      </c>
      <c r="B30" s="4"/>
      <c r="C30" s="4" t="s">
        <v>173</v>
      </c>
      <c r="D30" s="4" t="s">
        <v>172</v>
      </c>
      <c r="E30" s="4" t="s">
        <v>45</v>
      </c>
      <c r="F30" s="1">
        <v>2023</v>
      </c>
      <c r="G30" s="4" t="s">
        <v>22</v>
      </c>
      <c r="H30" s="4" t="s">
        <v>58</v>
      </c>
      <c r="I30" s="4" t="s">
        <v>59</v>
      </c>
      <c r="J30" s="4" t="s">
        <v>22</v>
      </c>
      <c r="K30" s="4" t="s">
        <v>22</v>
      </c>
      <c r="L30" s="4" t="s">
        <v>22</v>
      </c>
      <c r="M30" s="4" t="s">
        <v>61</v>
      </c>
      <c r="N30" s="4" t="s">
        <v>22</v>
      </c>
      <c r="O30" s="4"/>
      <c r="P30" s="4"/>
      <c r="Q30" s="4"/>
    </row>
    <row r="31" spans="1:17" ht="51" x14ac:dyDescent="0.3">
      <c r="A31" s="4" t="s">
        <v>158</v>
      </c>
      <c r="B31" s="4" t="s">
        <v>159</v>
      </c>
      <c r="E31" s="4" t="s">
        <v>18</v>
      </c>
      <c r="F31" s="1">
        <v>2023</v>
      </c>
      <c r="G31" s="4" t="s">
        <v>108</v>
      </c>
      <c r="H31" s="4" t="s">
        <v>160</v>
      </c>
      <c r="I31" s="4" t="s">
        <v>59</v>
      </c>
      <c r="J31" s="4" t="s">
        <v>22</v>
      </c>
      <c r="K31" s="4" t="s">
        <v>22</v>
      </c>
      <c r="L31" s="4" t="s">
        <v>22</v>
      </c>
      <c r="M31" s="4" t="s">
        <v>61</v>
      </c>
      <c r="N31" s="4" t="s">
        <v>22</v>
      </c>
      <c r="O31" s="4" t="s">
        <v>161</v>
      </c>
      <c r="P31" s="4"/>
      <c r="Q31" s="4"/>
    </row>
    <row r="32" spans="1:17" ht="30.6" x14ac:dyDescent="0.3">
      <c r="A32" s="4" t="s">
        <v>136</v>
      </c>
      <c r="B32" s="4" t="s">
        <v>137</v>
      </c>
      <c r="C32" s="7" t="s">
        <v>138</v>
      </c>
      <c r="D32" s="4" t="s">
        <v>136</v>
      </c>
      <c r="E32" s="4" t="s">
        <v>18</v>
      </c>
      <c r="F32" s="1">
        <v>2023</v>
      </c>
      <c r="G32" s="4" t="s">
        <v>139</v>
      </c>
      <c r="H32" s="4" t="s">
        <v>140</v>
      </c>
      <c r="I32" s="4" t="s">
        <v>59</v>
      </c>
      <c r="J32" s="4" t="s">
        <v>22</v>
      </c>
      <c r="K32" s="4" t="s">
        <v>22</v>
      </c>
      <c r="L32" s="4" t="s">
        <v>22</v>
      </c>
      <c r="M32" s="4" t="s">
        <v>23</v>
      </c>
      <c r="N32" s="4" t="s">
        <v>99</v>
      </c>
      <c r="O32" s="4" t="s">
        <v>121</v>
      </c>
      <c r="P32" s="4"/>
      <c r="Q32" s="4"/>
    </row>
    <row r="33" spans="1:17" ht="61.2" x14ac:dyDescent="0.3">
      <c r="A33" s="4" t="s">
        <v>187</v>
      </c>
      <c r="B33" s="4" t="s">
        <v>349</v>
      </c>
      <c r="E33" s="4" t="s">
        <v>45</v>
      </c>
      <c r="F33" s="1">
        <v>2022</v>
      </c>
      <c r="G33" s="4" t="s">
        <v>20</v>
      </c>
      <c r="H33" s="4" t="s">
        <v>188</v>
      </c>
      <c r="I33" s="4" t="s">
        <v>189</v>
      </c>
      <c r="J33" s="4" t="s">
        <v>46</v>
      </c>
      <c r="K33" s="4" t="s">
        <v>39</v>
      </c>
      <c r="L33" s="4" t="s">
        <v>60</v>
      </c>
      <c r="M33" s="4" t="s">
        <v>99</v>
      </c>
      <c r="N33" s="4" t="s">
        <v>99</v>
      </c>
      <c r="O33" s="4" t="s">
        <v>190</v>
      </c>
      <c r="P33" s="4" t="s">
        <v>358</v>
      </c>
      <c r="Q33" s="4"/>
    </row>
    <row r="34" spans="1:17" ht="61.2" x14ac:dyDescent="0.3">
      <c r="A34" s="4" t="s">
        <v>191</v>
      </c>
      <c r="B34" s="4" t="s">
        <v>350</v>
      </c>
      <c r="E34" s="4" t="s">
        <v>124</v>
      </c>
      <c r="F34" s="1" t="s">
        <v>359</v>
      </c>
      <c r="G34" s="4" t="s">
        <v>20</v>
      </c>
      <c r="H34" s="4" t="s">
        <v>89</v>
      </c>
      <c r="I34" s="4"/>
      <c r="J34" s="4" t="s">
        <v>46</v>
      </c>
      <c r="K34" s="4" t="s">
        <v>39</v>
      </c>
      <c r="L34" s="4" t="s">
        <v>60</v>
      </c>
      <c r="M34" s="4" t="s">
        <v>99</v>
      </c>
      <c r="N34" s="4" t="s">
        <v>24</v>
      </c>
      <c r="O34" s="4" t="s">
        <v>190</v>
      </c>
      <c r="P34" s="4" t="s">
        <v>358</v>
      </c>
      <c r="Q34" s="4"/>
    </row>
    <row r="35" spans="1:17" ht="163.19999999999999" x14ac:dyDescent="0.3">
      <c r="A35" s="4" t="s">
        <v>192</v>
      </c>
      <c r="B35" s="4" t="s">
        <v>193</v>
      </c>
      <c r="C35" s="4" t="s">
        <v>194</v>
      </c>
      <c r="D35" s="4" t="s">
        <v>195</v>
      </c>
      <c r="E35" s="1" t="s">
        <v>45</v>
      </c>
      <c r="F35" s="1">
        <v>2023</v>
      </c>
      <c r="G35" s="4" t="s">
        <v>20</v>
      </c>
      <c r="H35" s="4" t="s">
        <v>36</v>
      </c>
      <c r="I35" s="4" t="s">
        <v>196</v>
      </c>
      <c r="J35" s="4" t="s">
        <v>46</v>
      </c>
      <c r="K35" s="4" t="s">
        <v>197</v>
      </c>
      <c r="L35" s="4" t="s">
        <v>60</v>
      </c>
      <c r="M35" s="4" t="s">
        <v>23</v>
      </c>
      <c r="N35" s="4" t="s">
        <v>24</v>
      </c>
      <c r="O35" s="4" t="s">
        <v>198</v>
      </c>
      <c r="P35" s="4"/>
      <c r="Q35" s="4"/>
    </row>
    <row r="36" spans="1:17" ht="30.6" x14ac:dyDescent="0.3">
      <c r="A36" s="4" t="s">
        <v>199</v>
      </c>
      <c r="B36" s="4" t="s">
        <v>200</v>
      </c>
      <c r="C36" s="4" t="s">
        <v>201</v>
      </c>
      <c r="D36" s="4" t="s">
        <v>199</v>
      </c>
      <c r="E36" s="1" t="s">
        <v>45</v>
      </c>
      <c r="F36" s="1">
        <v>2023</v>
      </c>
      <c r="G36" s="4" t="s">
        <v>20</v>
      </c>
      <c r="H36" s="4" t="s">
        <v>21</v>
      </c>
      <c r="I36" s="4" t="s">
        <v>202</v>
      </c>
      <c r="J36" s="4" t="s">
        <v>46</v>
      </c>
      <c r="K36" s="4" t="s">
        <v>39</v>
      </c>
      <c r="L36" s="4" t="s">
        <v>31</v>
      </c>
      <c r="M36" s="4" t="s">
        <v>23</v>
      </c>
      <c r="N36" s="4" t="s">
        <v>24</v>
      </c>
      <c r="O36" s="4" t="s">
        <v>203</v>
      </c>
      <c r="P36" s="4"/>
      <c r="Q36" s="4"/>
    </row>
    <row r="37" spans="1:17" ht="30.6" x14ac:dyDescent="0.3">
      <c r="A37" s="4" t="s">
        <v>204</v>
      </c>
      <c r="B37" s="4" t="s">
        <v>205</v>
      </c>
      <c r="C37" s="7" t="s">
        <v>206</v>
      </c>
      <c r="D37" s="4" t="s">
        <v>207</v>
      </c>
      <c r="E37" s="1" t="s">
        <v>45</v>
      </c>
      <c r="F37" s="1">
        <v>2024</v>
      </c>
      <c r="G37" s="4" t="s">
        <v>20</v>
      </c>
      <c r="H37" s="4" t="s">
        <v>58</v>
      </c>
      <c r="I37" s="4" t="s">
        <v>59</v>
      </c>
      <c r="J37" s="4" t="s">
        <v>22</v>
      </c>
      <c r="K37" s="4" t="s">
        <v>22</v>
      </c>
      <c r="L37" s="4" t="s">
        <v>22</v>
      </c>
      <c r="M37" s="4" t="s">
        <v>23</v>
      </c>
      <c r="N37" s="4" t="s">
        <v>99</v>
      </c>
      <c r="O37" s="4" t="s">
        <v>208</v>
      </c>
      <c r="P37" s="4"/>
      <c r="Q37" s="4"/>
    </row>
    <row r="38" spans="1:17" ht="112.2" x14ac:dyDescent="0.3">
      <c r="A38" s="4" t="s">
        <v>209</v>
      </c>
      <c r="B38" s="4" t="s">
        <v>210</v>
      </c>
      <c r="C38" s="4" t="s">
        <v>211</v>
      </c>
      <c r="D38" s="4" t="s">
        <v>209</v>
      </c>
      <c r="E38" s="1" t="s">
        <v>45</v>
      </c>
      <c r="F38" s="1">
        <v>2024</v>
      </c>
      <c r="G38" s="4" t="s">
        <v>118</v>
      </c>
      <c r="H38" s="4" t="s">
        <v>212</v>
      </c>
      <c r="I38" s="4" t="s">
        <v>591</v>
      </c>
      <c r="J38" s="4" t="s">
        <v>46</v>
      </c>
      <c r="K38" s="4" t="s">
        <v>22</v>
      </c>
      <c r="L38" s="4" t="s">
        <v>22</v>
      </c>
      <c r="M38" s="4" t="s">
        <v>23</v>
      </c>
      <c r="N38" s="4" t="s">
        <v>99</v>
      </c>
      <c r="O38" s="4" t="s">
        <v>213</v>
      </c>
      <c r="P38" s="4"/>
      <c r="Q38" s="4"/>
    </row>
    <row r="39" spans="1:17" ht="40.799999999999997" x14ac:dyDescent="0.3">
      <c r="A39" s="4" t="s">
        <v>214</v>
      </c>
      <c r="B39" s="4" t="s">
        <v>215</v>
      </c>
      <c r="C39" s="4" t="s">
        <v>216</v>
      </c>
      <c r="D39" s="4" t="s">
        <v>217</v>
      </c>
      <c r="E39" s="8" t="s">
        <v>45</v>
      </c>
      <c r="F39" s="8">
        <v>2024</v>
      </c>
      <c r="G39" s="4" t="s">
        <v>20</v>
      </c>
      <c r="H39" s="4" t="s">
        <v>21</v>
      </c>
      <c r="I39" s="4" t="s">
        <v>218</v>
      </c>
      <c r="J39" s="4" t="s">
        <v>219</v>
      </c>
      <c r="K39" s="4" t="s">
        <v>220</v>
      </c>
      <c r="L39" s="4" t="s">
        <v>22</v>
      </c>
      <c r="M39" s="4"/>
      <c r="N39" s="4" t="s">
        <v>22</v>
      </c>
      <c r="O39" s="4"/>
      <c r="P39" s="4"/>
      <c r="Q39" s="4"/>
    </row>
    <row r="40" spans="1:17" ht="30.6" x14ac:dyDescent="0.3">
      <c r="A40" s="4" t="s">
        <v>221</v>
      </c>
      <c r="B40" s="4" t="s">
        <v>222</v>
      </c>
      <c r="C40" s="4" t="s">
        <v>223</v>
      </c>
      <c r="D40" s="4" t="s">
        <v>221</v>
      </c>
      <c r="E40" s="9" t="s">
        <v>45</v>
      </c>
      <c r="F40" s="9">
        <v>2023</v>
      </c>
      <c r="G40" s="4" t="s">
        <v>20</v>
      </c>
      <c r="H40" s="4" t="s">
        <v>21</v>
      </c>
      <c r="I40" s="4" t="s">
        <v>592</v>
      </c>
      <c r="J40" s="4" t="s">
        <v>46</v>
      </c>
      <c r="K40" s="4" t="s">
        <v>39</v>
      </c>
      <c r="L40" s="4" t="s">
        <v>60</v>
      </c>
      <c r="M40" s="4" t="s">
        <v>23</v>
      </c>
      <c r="N40" s="4" t="s">
        <v>24</v>
      </c>
      <c r="O40" s="4" t="s">
        <v>224</v>
      </c>
      <c r="P40" s="4"/>
      <c r="Q40" s="4"/>
    </row>
    <row r="41" spans="1:17" ht="71.400000000000006" x14ac:dyDescent="0.3">
      <c r="A41" s="4" t="s">
        <v>225</v>
      </c>
      <c r="B41" s="4" t="s">
        <v>226</v>
      </c>
      <c r="C41" s="4" t="s">
        <v>227</v>
      </c>
      <c r="D41" s="4" t="s">
        <v>225</v>
      </c>
      <c r="E41" s="9" t="s">
        <v>45</v>
      </c>
      <c r="F41" s="9">
        <v>2021</v>
      </c>
      <c r="G41" s="4" t="s">
        <v>20</v>
      </c>
      <c r="H41" s="4" t="s">
        <v>21</v>
      </c>
      <c r="I41" s="4" t="s">
        <v>228</v>
      </c>
      <c r="J41" s="4" t="s">
        <v>229</v>
      </c>
      <c r="K41" s="4" t="s">
        <v>230</v>
      </c>
      <c r="L41" s="4" t="s">
        <v>60</v>
      </c>
      <c r="M41" s="4" t="s">
        <v>23</v>
      </c>
      <c r="N41" s="4" t="s">
        <v>24</v>
      </c>
      <c r="O41" s="4" t="s">
        <v>577</v>
      </c>
      <c r="P41" s="4"/>
      <c r="Q41" s="4"/>
    </row>
    <row r="42" spans="1:17" ht="91.8" x14ac:dyDescent="0.3">
      <c r="A42" s="4" t="s">
        <v>231</v>
      </c>
      <c r="B42" s="4" t="s">
        <v>232</v>
      </c>
      <c r="C42" s="4" t="s">
        <v>233</v>
      </c>
      <c r="D42" s="4" t="s">
        <v>231</v>
      </c>
      <c r="E42" s="9" t="s">
        <v>45</v>
      </c>
      <c r="F42" s="9">
        <v>2014</v>
      </c>
      <c r="G42" s="4" t="s">
        <v>20</v>
      </c>
      <c r="H42" s="4" t="s">
        <v>36</v>
      </c>
      <c r="I42" s="4" t="s">
        <v>234</v>
      </c>
      <c r="J42" s="4" t="s">
        <v>22</v>
      </c>
      <c r="K42" s="4" t="s">
        <v>39</v>
      </c>
      <c r="L42" s="4" t="s">
        <v>60</v>
      </c>
      <c r="M42" s="4" t="s">
        <v>23</v>
      </c>
      <c r="N42" s="4" t="s">
        <v>24</v>
      </c>
      <c r="O42" s="4" t="s">
        <v>235</v>
      </c>
      <c r="P42" s="4"/>
      <c r="Q42" s="4"/>
    </row>
    <row r="43" spans="1:17" ht="30.6" x14ac:dyDescent="0.3">
      <c r="A43" s="4" t="s">
        <v>236</v>
      </c>
      <c r="B43" s="4" t="s">
        <v>237</v>
      </c>
      <c r="C43" s="4" t="s">
        <v>238</v>
      </c>
      <c r="D43" s="4" t="s">
        <v>236</v>
      </c>
      <c r="E43" s="9" t="s">
        <v>45</v>
      </c>
      <c r="F43" s="9">
        <v>2019</v>
      </c>
      <c r="G43" s="4" t="s">
        <v>20</v>
      </c>
      <c r="H43" s="4" t="s">
        <v>21</v>
      </c>
      <c r="I43" s="4" t="s">
        <v>196</v>
      </c>
      <c r="J43" s="4" t="s">
        <v>239</v>
      </c>
      <c r="K43" s="4" t="s">
        <v>39</v>
      </c>
      <c r="L43" s="4" t="s">
        <v>60</v>
      </c>
      <c r="M43" s="4" t="s">
        <v>23</v>
      </c>
      <c r="N43" s="4" t="s">
        <v>24</v>
      </c>
      <c r="O43" s="4" t="s">
        <v>240</v>
      </c>
      <c r="P43" s="4"/>
      <c r="Q43" s="4"/>
    </row>
    <row r="44" spans="1:17" ht="51" x14ac:dyDescent="0.3">
      <c r="A44" s="4" t="s">
        <v>241</v>
      </c>
      <c r="B44" s="4" t="s">
        <v>242</v>
      </c>
      <c r="C44" s="4" t="s">
        <v>243</v>
      </c>
      <c r="D44" s="4" t="s">
        <v>241</v>
      </c>
      <c r="E44" s="9" t="s">
        <v>45</v>
      </c>
      <c r="F44" s="9">
        <v>2022</v>
      </c>
      <c r="G44" s="4" t="s">
        <v>20</v>
      </c>
      <c r="H44" s="4" t="s">
        <v>244</v>
      </c>
      <c r="I44" s="4" t="s">
        <v>37</v>
      </c>
      <c r="J44" s="4" t="s">
        <v>245</v>
      </c>
      <c r="K44" s="4" t="s">
        <v>230</v>
      </c>
      <c r="L44" s="4" t="s">
        <v>60</v>
      </c>
      <c r="M44" s="4" t="s">
        <v>23</v>
      </c>
      <c r="N44" s="4" t="s">
        <v>24</v>
      </c>
      <c r="O44" s="4" t="s">
        <v>246</v>
      </c>
      <c r="P44" s="4"/>
      <c r="Q44" s="4"/>
    </row>
    <row r="45" spans="1:17" ht="40.799999999999997" x14ac:dyDescent="0.3">
      <c r="A45" s="4" t="s">
        <v>247</v>
      </c>
      <c r="B45" s="4" t="s">
        <v>248</v>
      </c>
      <c r="C45" s="4" t="s">
        <v>249</v>
      </c>
      <c r="D45" s="4" t="s">
        <v>247</v>
      </c>
      <c r="E45" s="9" t="s">
        <v>45</v>
      </c>
      <c r="F45" s="9">
        <v>2020</v>
      </c>
      <c r="G45" s="4" t="s">
        <v>20</v>
      </c>
      <c r="H45" s="4" t="s">
        <v>21</v>
      </c>
      <c r="I45" s="4" t="s">
        <v>250</v>
      </c>
      <c r="J45" s="4" t="s">
        <v>46</v>
      </c>
      <c r="K45" s="4" t="s">
        <v>30</v>
      </c>
      <c r="L45" s="4" t="s">
        <v>31</v>
      </c>
      <c r="M45" s="4" t="s">
        <v>23</v>
      </c>
      <c r="N45" s="4" t="s">
        <v>24</v>
      </c>
      <c r="O45" s="4" t="s">
        <v>251</v>
      </c>
      <c r="P45" s="4"/>
      <c r="Q45" s="4"/>
    </row>
    <row r="46" spans="1:17" ht="40.799999999999997" x14ac:dyDescent="0.3">
      <c r="A46" s="4" t="s">
        <v>252</v>
      </c>
      <c r="B46" s="4" t="s">
        <v>253</v>
      </c>
      <c r="C46" s="4" t="s">
        <v>254</v>
      </c>
      <c r="D46" s="4" t="s">
        <v>255</v>
      </c>
      <c r="E46" s="9" t="s">
        <v>45</v>
      </c>
      <c r="F46" s="9">
        <v>2017</v>
      </c>
      <c r="G46" s="4" t="s">
        <v>20</v>
      </c>
      <c r="H46" s="4" t="s">
        <v>21</v>
      </c>
      <c r="I46" s="4" t="s">
        <v>37</v>
      </c>
      <c r="J46" s="4" t="s">
        <v>256</v>
      </c>
      <c r="K46" s="4" t="s">
        <v>39</v>
      </c>
      <c r="L46" s="4" t="s">
        <v>60</v>
      </c>
      <c r="M46" s="4" t="s">
        <v>23</v>
      </c>
      <c r="N46" s="4" t="s">
        <v>24</v>
      </c>
      <c r="O46" s="4" t="s">
        <v>257</v>
      </c>
      <c r="P46" s="4"/>
      <c r="Q46" s="4"/>
    </row>
    <row r="47" spans="1:17" ht="30.6" x14ac:dyDescent="0.3">
      <c r="A47" s="4" t="s">
        <v>258</v>
      </c>
      <c r="B47" s="4" t="s">
        <v>259</v>
      </c>
      <c r="C47" s="4" t="s">
        <v>260</v>
      </c>
      <c r="D47" s="4" t="s">
        <v>258</v>
      </c>
      <c r="E47" s="9" t="s">
        <v>45</v>
      </c>
      <c r="F47" s="9">
        <v>2016</v>
      </c>
      <c r="G47" s="4" t="s">
        <v>20</v>
      </c>
      <c r="H47" s="4" t="s">
        <v>21</v>
      </c>
      <c r="I47" s="4" t="s">
        <v>52</v>
      </c>
      <c r="J47" s="4" t="s">
        <v>46</v>
      </c>
      <c r="K47" s="4" t="s">
        <v>39</v>
      </c>
      <c r="L47" s="4" t="s">
        <v>60</v>
      </c>
      <c r="M47" s="4" t="s">
        <v>23</v>
      </c>
      <c r="N47" s="4" t="s">
        <v>24</v>
      </c>
      <c r="O47" s="4" t="s">
        <v>261</v>
      </c>
      <c r="P47" s="4"/>
      <c r="Q47" s="4"/>
    </row>
    <row r="48" spans="1:17" ht="61.2" x14ac:dyDescent="0.3">
      <c r="A48" s="4" t="s">
        <v>262</v>
      </c>
      <c r="B48" s="4" t="s">
        <v>263</v>
      </c>
      <c r="C48" s="4" t="s">
        <v>264</v>
      </c>
      <c r="D48" s="4" t="s">
        <v>265</v>
      </c>
      <c r="E48" s="9" t="s">
        <v>45</v>
      </c>
      <c r="F48" s="9">
        <v>2021</v>
      </c>
      <c r="G48" s="4" t="s">
        <v>20</v>
      </c>
      <c r="H48" s="4" t="s">
        <v>21</v>
      </c>
      <c r="I48" s="4" t="s">
        <v>266</v>
      </c>
      <c r="J48" s="4" t="s">
        <v>46</v>
      </c>
      <c r="K48" s="4" t="s">
        <v>230</v>
      </c>
      <c r="L48" s="4" t="s">
        <v>60</v>
      </c>
      <c r="M48" s="4" t="s">
        <v>23</v>
      </c>
      <c r="N48" s="4" t="s">
        <v>24</v>
      </c>
      <c r="O48" s="4" t="s">
        <v>267</v>
      </c>
      <c r="P48" s="4"/>
      <c r="Q48" s="4"/>
    </row>
    <row r="49" spans="1:17" ht="51" x14ac:dyDescent="0.3">
      <c r="A49" s="4" t="s">
        <v>268</v>
      </c>
      <c r="B49" s="4" t="s">
        <v>269</v>
      </c>
      <c r="C49" s="4" t="s">
        <v>270</v>
      </c>
      <c r="D49" s="4" t="s">
        <v>268</v>
      </c>
      <c r="E49" s="9" t="s">
        <v>45</v>
      </c>
      <c r="F49" s="9">
        <v>2021</v>
      </c>
      <c r="G49" s="4" t="s">
        <v>20</v>
      </c>
      <c r="H49" s="4" t="s">
        <v>36</v>
      </c>
      <c r="I49" s="4" t="s">
        <v>271</v>
      </c>
      <c r="J49" s="4" t="s">
        <v>229</v>
      </c>
      <c r="K49" s="4" t="s">
        <v>39</v>
      </c>
      <c r="L49" s="4" t="s">
        <v>31</v>
      </c>
      <c r="M49" s="4" t="s">
        <v>23</v>
      </c>
      <c r="N49" s="4" t="s">
        <v>24</v>
      </c>
      <c r="O49" s="4" t="s">
        <v>272</v>
      </c>
      <c r="P49" s="4"/>
      <c r="Q49" s="4"/>
    </row>
    <row r="50" spans="1:17" ht="30.6" x14ac:dyDescent="0.3">
      <c r="A50" s="4" t="s">
        <v>273</v>
      </c>
      <c r="B50" s="4" t="s">
        <v>274</v>
      </c>
      <c r="C50" s="4" t="s">
        <v>275</v>
      </c>
      <c r="D50" s="4" t="s">
        <v>273</v>
      </c>
      <c r="E50" s="9" t="s">
        <v>45</v>
      </c>
      <c r="F50" s="9">
        <v>2013</v>
      </c>
      <c r="G50" s="4" t="s">
        <v>20</v>
      </c>
      <c r="H50" s="4" t="s">
        <v>36</v>
      </c>
      <c r="I50" s="4" t="s">
        <v>37</v>
      </c>
      <c r="J50" s="4" t="s">
        <v>219</v>
      </c>
      <c r="K50" s="4" t="s">
        <v>220</v>
      </c>
      <c r="L50" s="4" t="s">
        <v>276</v>
      </c>
      <c r="M50" s="4" t="s">
        <v>23</v>
      </c>
      <c r="N50" s="4" t="s">
        <v>24</v>
      </c>
      <c r="O50" s="4" t="s">
        <v>277</v>
      </c>
      <c r="P50" s="4"/>
      <c r="Q50" s="4"/>
    </row>
    <row r="51" spans="1:17" ht="40.799999999999997" x14ac:dyDescent="0.3">
      <c r="A51" s="4" t="s">
        <v>278</v>
      </c>
      <c r="B51" s="4" t="s">
        <v>279</v>
      </c>
      <c r="C51" s="4" t="s">
        <v>280</v>
      </c>
      <c r="D51" s="4" t="s">
        <v>281</v>
      </c>
      <c r="E51" s="9" t="s">
        <v>45</v>
      </c>
      <c r="F51" s="9">
        <v>2017</v>
      </c>
      <c r="G51" s="4" t="s">
        <v>20</v>
      </c>
      <c r="H51" s="4" t="s">
        <v>21</v>
      </c>
      <c r="I51" s="4" t="s">
        <v>196</v>
      </c>
      <c r="J51" s="4" t="s">
        <v>46</v>
      </c>
      <c r="K51" s="4" t="s">
        <v>39</v>
      </c>
      <c r="L51" s="4" t="s">
        <v>276</v>
      </c>
      <c r="M51" s="4" t="s">
        <v>23</v>
      </c>
      <c r="N51" s="4" t="s">
        <v>24</v>
      </c>
      <c r="O51" s="4" t="s">
        <v>282</v>
      </c>
      <c r="P51" s="4"/>
      <c r="Q51" s="4"/>
    </row>
    <row r="52" spans="1:17" ht="61.2" x14ac:dyDescent="0.3">
      <c r="A52" s="4" t="s">
        <v>283</v>
      </c>
      <c r="B52" s="4" t="s">
        <v>284</v>
      </c>
      <c r="C52" s="4" t="s">
        <v>285</v>
      </c>
      <c r="D52" s="4" t="s">
        <v>283</v>
      </c>
      <c r="E52" s="9" t="s">
        <v>45</v>
      </c>
      <c r="F52" s="9">
        <v>2020</v>
      </c>
      <c r="G52" s="4" t="s">
        <v>20</v>
      </c>
      <c r="H52" s="4" t="s">
        <v>21</v>
      </c>
      <c r="I52" s="4" t="s">
        <v>52</v>
      </c>
      <c r="J52" s="4" t="s">
        <v>286</v>
      </c>
      <c r="K52" s="4" t="s">
        <v>39</v>
      </c>
      <c r="L52" s="4" t="s">
        <v>31</v>
      </c>
      <c r="M52" s="4" t="s">
        <v>23</v>
      </c>
      <c r="N52" s="4" t="s">
        <v>24</v>
      </c>
      <c r="O52" s="4" t="s">
        <v>287</v>
      </c>
      <c r="P52" s="4"/>
      <c r="Q52" s="4"/>
    </row>
    <row r="53" spans="1:17" ht="51" x14ac:dyDescent="0.3">
      <c r="A53" s="4" t="s">
        <v>288</v>
      </c>
      <c r="B53" s="4" t="s">
        <v>289</v>
      </c>
      <c r="C53" s="4" t="s">
        <v>290</v>
      </c>
      <c r="D53" s="4" t="s">
        <v>288</v>
      </c>
      <c r="E53" s="9" t="s">
        <v>45</v>
      </c>
      <c r="F53" s="9">
        <v>2023</v>
      </c>
      <c r="G53" s="4" t="s">
        <v>20</v>
      </c>
      <c r="H53" s="4" t="s">
        <v>36</v>
      </c>
      <c r="I53" s="4" t="s">
        <v>52</v>
      </c>
      <c r="J53" s="4" t="s">
        <v>46</v>
      </c>
      <c r="K53" s="4" t="s">
        <v>30</v>
      </c>
      <c r="L53" s="4" t="s">
        <v>31</v>
      </c>
      <c r="M53" s="4" t="s">
        <v>23</v>
      </c>
      <c r="N53" s="4" t="s">
        <v>24</v>
      </c>
      <c r="O53" s="4" t="s">
        <v>578</v>
      </c>
      <c r="P53" s="4"/>
      <c r="Q53" s="4"/>
    </row>
    <row r="54" spans="1:17" ht="40.799999999999997" x14ac:dyDescent="0.3">
      <c r="A54" s="4" t="s">
        <v>291</v>
      </c>
      <c r="B54" s="4" t="s">
        <v>292</v>
      </c>
      <c r="C54" s="4" t="s">
        <v>293</v>
      </c>
      <c r="D54" s="4" t="s">
        <v>291</v>
      </c>
      <c r="E54" s="9" t="s">
        <v>45</v>
      </c>
      <c r="F54" s="9">
        <v>2019</v>
      </c>
      <c r="G54" s="4" t="s">
        <v>20</v>
      </c>
      <c r="H54" s="4" t="s">
        <v>36</v>
      </c>
      <c r="I54" s="4" t="s">
        <v>601</v>
      </c>
      <c r="J54" s="4" t="s">
        <v>46</v>
      </c>
      <c r="K54" s="4" t="s">
        <v>39</v>
      </c>
      <c r="L54" s="4" t="s">
        <v>31</v>
      </c>
      <c r="M54" s="4" t="s">
        <v>23</v>
      </c>
      <c r="N54" s="4" t="s">
        <v>24</v>
      </c>
      <c r="O54" s="4" t="s">
        <v>294</v>
      </c>
      <c r="P54" s="4"/>
      <c r="Q54" s="4"/>
    </row>
    <row r="55" spans="1:17" ht="40.799999999999997" x14ac:dyDescent="0.3">
      <c r="A55" s="4" t="s">
        <v>295</v>
      </c>
      <c r="B55" s="4" t="s">
        <v>296</v>
      </c>
      <c r="C55" s="4" t="s">
        <v>297</v>
      </c>
      <c r="D55" s="4" t="s">
        <v>298</v>
      </c>
      <c r="E55" s="9" t="s">
        <v>45</v>
      </c>
      <c r="F55" s="9">
        <v>2022</v>
      </c>
      <c r="G55" s="4" t="s">
        <v>20</v>
      </c>
      <c r="H55" s="4" t="s">
        <v>89</v>
      </c>
      <c r="I55" s="4" t="s">
        <v>299</v>
      </c>
      <c r="J55" s="4" t="s">
        <v>219</v>
      </c>
      <c r="K55" s="4" t="s">
        <v>230</v>
      </c>
      <c r="L55" s="4" t="s">
        <v>60</v>
      </c>
      <c r="M55" s="4" t="s">
        <v>23</v>
      </c>
      <c r="N55" s="4" t="s">
        <v>24</v>
      </c>
      <c r="O55" s="4" t="s">
        <v>300</v>
      </c>
      <c r="P55" s="4"/>
      <c r="Q55" s="4"/>
    </row>
    <row r="56" spans="1:17" ht="40.799999999999997" x14ac:dyDescent="0.3">
      <c r="A56" s="4" t="s">
        <v>301</v>
      </c>
      <c r="B56" s="4" t="s">
        <v>302</v>
      </c>
      <c r="C56" s="4" t="s">
        <v>303</v>
      </c>
      <c r="D56" s="4" t="s">
        <v>304</v>
      </c>
      <c r="E56" s="9" t="s">
        <v>45</v>
      </c>
      <c r="F56" s="9">
        <v>2021</v>
      </c>
      <c r="G56" s="4" t="s">
        <v>20</v>
      </c>
      <c r="H56" s="4" t="s">
        <v>89</v>
      </c>
      <c r="I56" s="4" t="s">
        <v>271</v>
      </c>
      <c r="J56" s="4" t="s">
        <v>46</v>
      </c>
      <c r="K56" s="4" t="s">
        <v>230</v>
      </c>
      <c r="L56" s="4" t="s">
        <v>60</v>
      </c>
      <c r="M56" s="4" t="s">
        <v>23</v>
      </c>
      <c r="N56" s="4" t="s">
        <v>24</v>
      </c>
      <c r="O56" s="4" t="s">
        <v>305</v>
      </c>
      <c r="P56" s="4"/>
      <c r="Q56" s="4"/>
    </row>
    <row r="57" spans="1:17" ht="40.799999999999997" x14ac:dyDescent="0.3">
      <c r="A57" s="4" t="s">
        <v>306</v>
      </c>
      <c r="B57" s="4" t="s">
        <v>307</v>
      </c>
      <c r="C57" s="4" t="s">
        <v>308</v>
      </c>
      <c r="D57" s="4" t="s">
        <v>309</v>
      </c>
      <c r="E57" s="9" t="s">
        <v>45</v>
      </c>
      <c r="F57" s="9">
        <v>2016</v>
      </c>
      <c r="G57" s="4" t="s">
        <v>108</v>
      </c>
      <c r="H57" s="4" t="s">
        <v>109</v>
      </c>
      <c r="I57" s="4" t="s">
        <v>37</v>
      </c>
      <c r="J57" s="4" t="s">
        <v>310</v>
      </c>
      <c r="K57" s="4" t="s">
        <v>311</v>
      </c>
      <c r="L57" s="4" t="s">
        <v>31</v>
      </c>
      <c r="M57" s="4" t="s">
        <v>23</v>
      </c>
      <c r="N57" s="4" t="s">
        <v>99</v>
      </c>
      <c r="O57" s="4" t="s">
        <v>312</v>
      </c>
      <c r="P57" s="4"/>
      <c r="Q57" s="4"/>
    </row>
    <row r="58" spans="1:17" ht="183.6" x14ac:dyDescent="0.3">
      <c r="A58" s="4" t="s">
        <v>313</v>
      </c>
      <c r="B58" s="4" t="s">
        <v>314</v>
      </c>
      <c r="C58" s="4" t="s">
        <v>315</v>
      </c>
      <c r="D58" s="4" t="s">
        <v>313</v>
      </c>
      <c r="E58" s="1" t="s">
        <v>45</v>
      </c>
      <c r="F58" s="10">
        <v>2023</v>
      </c>
      <c r="G58" s="4" t="s">
        <v>20</v>
      </c>
      <c r="H58" s="4" t="s">
        <v>21</v>
      </c>
      <c r="I58" s="4" t="s">
        <v>59</v>
      </c>
      <c r="J58" s="4" t="s">
        <v>46</v>
      </c>
      <c r="K58" s="4" t="s">
        <v>39</v>
      </c>
      <c r="L58" s="4" t="s">
        <v>60</v>
      </c>
      <c r="M58" s="4" t="s">
        <v>23</v>
      </c>
      <c r="N58" s="4" t="s">
        <v>99</v>
      </c>
      <c r="O58" s="4" t="s">
        <v>579</v>
      </c>
      <c r="P58" s="4" t="s">
        <v>180</v>
      </c>
      <c r="Q58" s="4"/>
    </row>
    <row r="59" spans="1:17" ht="51" x14ac:dyDescent="0.3">
      <c r="A59" s="4" t="s">
        <v>316</v>
      </c>
      <c r="B59" s="4" t="s">
        <v>317</v>
      </c>
      <c r="C59" s="4" t="s">
        <v>318</v>
      </c>
      <c r="D59" s="4" t="s">
        <v>316</v>
      </c>
      <c r="E59" s="1" t="s">
        <v>45</v>
      </c>
      <c r="F59" s="1">
        <v>2023</v>
      </c>
      <c r="G59" s="4" t="s">
        <v>125</v>
      </c>
      <c r="H59" s="4" t="s">
        <v>140</v>
      </c>
      <c r="I59" s="4" t="s">
        <v>59</v>
      </c>
      <c r="J59" s="4" t="s">
        <v>46</v>
      </c>
      <c r="K59" s="4" t="s">
        <v>22</v>
      </c>
      <c r="L59" s="4" t="s">
        <v>22</v>
      </c>
      <c r="M59" s="4" t="s">
        <v>23</v>
      </c>
      <c r="N59" s="4" t="s">
        <v>99</v>
      </c>
      <c r="O59" s="4" t="s">
        <v>583</v>
      </c>
      <c r="P59" s="4" t="s">
        <v>180</v>
      </c>
      <c r="Q59" s="4"/>
    </row>
    <row r="60" spans="1:17" ht="20.399999999999999" x14ac:dyDescent="0.3">
      <c r="A60" s="4" t="s">
        <v>16</v>
      </c>
      <c r="B60" s="4" t="s">
        <v>17</v>
      </c>
      <c r="E60" s="4" t="s">
        <v>18</v>
      </c>
      <c r="F60" s="1" t="s">
        <v>19</v>
      </c>
      <c r="G60" s="4" t="s">
        <v>20</v>
      </c>
      <c r="H60" s="4" t="s">
        <v>21</v>
      </c>
      <c r="I60" s="4"/>
      <c r="J60" s="4" t="s">
        <v>22</v>
      </c>
      <c r="K60" s="4" t="s">
        <v>22</v>
      </c>
      <c r="L60" s="4" t="s">
        <v>22</v>
      </c>
      <c r="M60" s="4" t="s">
        <v>23</v>
      </c>
      <c r="N60" s="4" t="s">
        <v>24</v>
      </c>
      <c r="O60" s="4" t="s">
        <v>25</v>
      </c>
      <c r="P60" s="4"/>
      <c r="Q60" s="4"/>
    </row>
    <row r="61" spans="1:17" ht="61.2" x14ac:dyDescent="0.3">
      <c r="A61" s="8" t="s">
        <v>351</v>
      </c>
      <c r="B61" s="8" t="s">
        <v>352</v>
      </c>
      <c r="E61" s="1" t="s">
        <v>124</v>
      </c>
      <c r="F61" s="1" t="s">
        <v>359</v>
      </c>
      <c r="G61" s="4" t="s">
        <v>20</v>
      </c>
      <c r="H61" s="4" t="s">
        <v>188</v>
      </c>
      <c r="I61" s="4" t="s">
        <v>353</v>
      </c>
      <c r="J61" s="4" t="s">
        <v>46</v>
      </c>
      <c r="K61" s="4" t="s">
        <v>39</v>
      </c>
      <c r="L61" s="4" t="s">
        <v>60</v>
      </c>
      <c r="M61" s="4" t="s">
        <v>99</v>
      </c>
      <c r="N61" s="4" t="s">
        <v>99</v>
      </c>
      <c r="O61" s="4" t="s">
        <v>146</v>
      </c>
      <c r="P61" s="4" t="s">
        <v>358</v>
      </c>
      <c r="Q61" s="4"/>
    </row>
    <row r="62" spans="1:17" ht="20.399999999999999" x14ac:dyDescent="0.3">
      <c r="A62" s="4" t="s">
        <v>141</v>
      </c>
      <c r="B62" s="4" t="s">
        <v>142</v>
      </c>
      <c r="C62" s="4" t="s">
        <v>143</v>
      </c>
      <c r="D62" s="4" t="s">
        <v>141</v>
      </c>
      <c r="E62" s="4" t="s">
        <v>18</v>
      </c>
      <c r="F62" s="1" t="s">
        <v>144</v>
      </c>
      <c r="G62" s="4" t="s">
        <v>20</v>
      </c>
      <c r="H62" s="4" t="s">
        <v>21</v>
      </c>
      <c r="I62" s="4" t="s">
        <v>590</v>
      </c>
      <c r="J62" s="4" t="s">
        <v>22</v>
      </c>
      <c r="K62" s="4" t="s">
        <v>22</v>
      </c>
      <c r="L62" s="4" t="s">
        <v>22</v>
      </c>
      <c r="M62" s="4" t="s">
        <v>23</v>
      </c>
      <c r="N62" s="4" t="s">
        <v>145</v>
      </c>
      <c r="O62" s="4" t="s">
        <v>146</v>
      </c>
      <c r="P62" s="4"/>
      <c r="Q62" s="4"/>
    </row>
    <row r="63" spans="1:17" ht="91.8" x14ac:dyDescent="0.3">
      <c r="A63" s="8" t="s">
        <v>360</v>
      </c>
      <c r="B63" s="8" t="s">
        <v>370</v>
      </c>
      <c r="E63" s="1" t="s">
        <v>124</v>
      </c>
      <c r="F63" s="1" t="s">
        <v>361</v>
      </c>
      <c r="G63" s="4" t="s">
        <v>362</v>
      </c>
      <c r="H63" s="4" t="s">
        <v>170</v>
      </c>
      <c r="I63" s="4"/>
      <c r="J63" s="4" t="s">
        <v>22</v>
      </c>
      <c r="K63" s="4" t="s">
        <v>22</v>
      </c>
      <c r="L63" s="4"/>
      <c r="M63" s="4" t="s">
        <v>156</v>
      </c>
      <c r="N63" s="4" t="s">
        <v>112</v>
      </c>
      <c r="O63" s="4" t="s">
        <v>581</v>
      </c>
      <c r="P63" s="4" t="s">
        <v>371</v>
      </c>
      <c r="Q63" s="4"/>
    </row>
    <row r="64" spans="1:17" s="4" customFormat="1" ht="28.8" x14ac:dyDescent="0.3">
      <c r="A64" s="4" t="s">
        <v>364</v>
      </c>
      <c r="B64" s="4" t="s">
        <v>365</v>
      </c>
      <c r="C64" s="7" t="s">
        <v>369</v>
      </c>
      <c r="D64" s="4" t="s">
        <v>368</v>
      </c>
      <c r="E64" s="4" t="s">
        <v>124</v>
      </c>
      <c r="F64" s="4" t="s">
        <v>361</v>
      </c>
      <c r="G64" s="4" t="s">
        <v>20</v>
      </c>
      <c r="H64" s="4" t="s">
        <v>21</v>
      </c>
      <c r="I64" s="4" t="s">
        <v>150</v>
      </c>
      <c r="M64" s="4" t="s">
        <v>23</v>
      </c>
      <c r="N64" s="4" t="s">
        <v>145</v>
      </c>
      <c r="O64" s="4" t="s">
        <v>366</v>
      </c>
      <c r="P64" s="4" t="s">
        <v>367</v>
      </c>
    </row>
    <row r="65" spans="1:17" s="4" customFormat="1" ht="51" x14ac:dyDescent="0.3">
      <c r="A65" s="4" t="s">
        <v>372</v>
      </c>
      <c r="B65" s="4" t="s">
        <v>373</v>
      </c>
      <c r="C65" s="4" t="s">
        <v>374</v>
      </c>
      <c r="D65" s="4" t="s">
        <v>372</v>
      </c>
      <c r="E65" s="4" t="s">
        <v>45</v>
      </c>
      <c r="F65" s="4">
        <v>2024</v>
      </c>
      <c r="G65" s="4" t="s">
        <v>125</v>
      </c>
      <c r="H65" s="4" t="s">
        <v>375</v>
      </c>
      <c r="I65" s="4" t="s">
        <v>37</v>
      </c>
      <c r="J65" s="4" t="s">
        <v>46</v>
      </c>
      <c r="M65" s="4" t="s">
        <v>156</v>
      </c>
      <c r="N65" s="4" t="s">
        <v>127</v>
      </c>
      <c r="O65" s="4" t="s">
        <v>582</v>
      </c>
      <c r="P65" s="4" t="s">
        <v>376</v>
      </c>
    </row>
    <row r="66" spans="1:17" x14ac:dyDescent="0.3">
      <c r="G66" s="4" t="s">
        <v>22</v>
      </c>
      <c r="H66" s="4" t="s">
        <v>22</v>
      </c>
      <c r="I66" s="4"/>
      <c r="J66" s="4"/>
      <c r="K66" s="4" t="s">
        <v>22</v>
      </c>
      <c r="L66" s="4"/>
      <c r="M66" s="4"/>
      <c r="N66" s="4"/>
      <c r="O66" s="4"/>
      <c r="P66" s="4"/>
      <c r="Q66" s="4"/>
    </row>
    <row r="67" spans="1:17" x14ac:dyDescent="0.3">
      <c r="G67" s="4" t="s">
        <v>22</v>
      </c>
      <c r="H67" s="4" t="s">
        <v>22</v>
      </c>
      <c r="I67" s="4"/>
      <c r="J67" s="4"/>
      <c r="K67" s="4" t="s">
        <v>22</v>
      </c>
      <c r="L67" s="4"/>
      <c r="M67" s="4"/>
      <c r="N67" s="4"/>
      <c r="O67" s="4"/>
      <c r="P67" s="4"/>
      <c r="Q67" s="4"/>
    </row>
    <row r="68" spans="1:17" x14ac:dyDescent="0.3">
      <c r="G68" s="4" t="s">
        <v>22</v>
      </c>
      <c r="H68" s="4" t="s">
        <v>22</v>
      </c>
      <c r="I68" s="4"/>
      <c r="J68" s="4"/>
      <c r="K68" s="4" t="s">
        <v>22</v>
      </c>
      <c r="L68" s="4"/>
      <c r="M68" s="4"/>
      <c r="N68" s="4"/>
      <c r="O68" s="4"/>
      <c r="P68" s="4"/>
      <c r="Q68" s="4"/>
    </row>
    <row r="69" spans="1:17" x14ac:dyDescent="0.3">
      <c r="G69" s="4" t="s">
        <v>22</v>
      </c>
      <c r="H69" s="4" t="s">
        <v>22</v>
      </c>
      <c r="I69" s="4"/>
      <c r="J69" s="4"/>
      <c r="K69" s="4" t="s">
        <v>22</v>
      </c>
      <c r="L69" s="4"/>
      <c r="M69" s="4"/>
      <c r="N69" s="4"/>
      <c r="O69" s="4"/>
      <c r="P69" s="4"/>
      <c r="Q69" s="4"/>
    </row>
    <row r="70" spans="1:17" x14ac:dyDescent="0.3">
      <c r="G70" s="4" t="s">
        <v>22</v>
      </c>
      <c r="H70" s="4" t="s">
        <v>22</v>
      </c>
      <c r="I70" s="4"/>
      <c r="J70" s="4"/>
      <c r="K70" s="4" t="s">
        <v>22</v>
      </c>
      <c r="L70" s="4"/>
      <c r="M70" s="4"/>
      <c r="N70" s="4"/>
      <c r="O70" s="4"/>
      <c r="P70" s="4"/>
      <c r="Q70" s="4"/>
    </row>
    <row r="71" spans="1:17" x14ac:dyDescent="0.3">
      <c r="G71" s="4" t="s">
        <v>22</v>
      </c>
      <c r="H71" s="4" t="s">
        <v>22</v>
      </c>
      <c r="I71" s="4"/>
      <c r="J71" s="4"/>
      <c r="K71" s="4" t="s">
        <v>22</v>
      </c>
      <c r="L71" s="4"/>
      <c r="M71" s="4"/>
      <c r="N71" s="4"/>
      <c r="O71" s="4"/>
      <c r="P71" s="4"/>
      <c r="Q71" s="4"/>
    </row>
    <row r="72" spans="1:17" x14ac:dyDescent="0.3">
      <c r="G72" s="4" t="s">
        <v>22</v>
      </c>
      <c r="H72" s="4" t="s">
        <v>22</v>
      </c>
      <c r="I72" s="4"/>
      <c r="J72" s="4"/>
      <c r="K72" s="4" t="s">
        <v>22</v>
      </c>
      <c r="L72" s="4"/>
      <c r="M72" s="4"/>
      <c r="N72" s="4"/>
      <c r="O72" s="4"/>
      <c r="P72" s="4"/>
      <c r="Q72" s="4"/>
    </row>
    <row r="73" spans="1:17" x14ac:dyDescent="0.3">
      <c r="G73" s="4" t="s">
        <v>22</v>
      </c>
      <c r="H73" s="4" t="s">
        <v>22</v>
      </c>
      <c r="I73" s="4"/>
      <c r="J73" s="4"/>
      <c r="K73" s="4" t="s">
        <v>22</v>
      </c>
      <c r="L73" s="4"/>
      <c r="M73" s="4"/>
      <c r="N73" s="4"/>
      <c r="O73" s="4"/>
      <c r="P73" s="4"/>
      <c r="Q73" s="4"/>
    </row>
    <row r="74" spans="1:17" x14ac:dyDescent="0.3">
      <c r="G74" s="4"/>
      <c r="H74" s="4" t="s">
        <v>22</v>
      </c>
      <c r="I74" s="4"/>
      <c r="J74" s="4"/>
      <c r="K74" s="4" t="s">
        <v>22</v>
      </c>
      <c r="L74" s="4"/>
      <c r="M74" s="4"/>
      <c r="N74" s="4"/>
      <c r="O74" s="4"/>
      <c r="P74" s="4"/>
      <c r="Q74" s="4"/>
    </row>
    <row r="75" spans="1:17" x14ac:dyDescent="0.3">
      <c r="G75" s="4"/>
      <c r="H75" s="4" t="s">
        <v>22</v>
      </c>
      <c r="I75" s="4"/>
      <c r="J75" s="4"/>
      <c r="K75" s="4" t="s">
        <v>22</v>
      </c>
      <c r="L75" s="4"/>
      <c r="M75" s="4"/>
      <c r="N75" s="4"/>
      <c r="O75" s="4"/>
      <c r="P75" s="4"/>
      <c r="Q75" s="4"/>
    </row>
    <row r="76" spans="1:17" x14ac:dyDescent="0.3">
      <c r="G76" s="4"/>
      <c r="H76" s="4" t="s">
        <v>22</v>
      </c>
      <c r="I76" s="4"/>
      <c r="J76" s="4"/>
      <c r="K76" s="4" t="s">
        <v>22</v>
      </c>
      <c r="L76" s="4"/>
      <c r="M76" s="4"/>
      <c r="N76" s="4"/>
      <c r="O76" s="4"/>
      <c r="P76" s="4"/>
      <c r="Q76" s="4"/>
    </row>
    <row r="77" spans="1:17" x14ac:dyDescent="0.3">
      <c r="G77" s="4"/>
      <c r="H77" s="4" t="s">
        <v>22</v>
      </c>
      <c r="I77" s="4"/>
      <c r="J77" s="4"/>
      <c r="K77" s="4" t="s">
        <v>22</v>
      </c>
      <c r="L77" s="4"/>
      <c r="M77" s="4"/>
      <c r="N77" s="4"/>
      <c r="O77" s="4"/>
      <c r="P77" s="4"/>
      <c r="Q77" s="4"/>
    </row>
    <row r="78" spans="1:17" x14ac:dyDescent="0.3">
      <c r="G78" s="4"/>
      <c r="H78" s="4" t="s">
        <v>22</v>
      </c>
      <c r="I78" s="4"/>
      <c r="J78" s="4"/>
      <c r="K78" s="4" t="s">
        <v>22</v>
      </c>
      <c r="L78" s="4"/>
      <c r="M78" s="4"/>
      <c r="N78" s="4"/>
      <c r="O78" s="4"/>
      <c r="P78" s="4"/>
      <c r="Q78" s="4"/>
    </row>
    <row r="79" spans="1:17" x14ac:dyDescent="0.3">
      <c r="G79" s="4"/>
      <c r="H79" s="4" t="s">
        <v>22</v>
      </c>
      <c r="I79" s="4"/>
      <c r="J79" s="4"/>
      <c r="K79" s="4"/>
      <c r="L79" s="4"/>
      <c r="M79" s="4"/>
      <c r="N79" s="4"/>
      <c r="O79" s="4"/>
      <c r="P79" s="4"/>
      <c r="Q79" s="4"/>
    </row>
    <row r="80" spans="1:17" x14ac:dyDescent="0.3">
      <c r="G80" s="4"/>
      <c r="H80" s="4" t="s">
        <v>22</v>
      </c>
      <c r="I80" s="4"/>
      <c r="J80" s="4"/>
      <c r="K80" s="4"/>
      <c r="L80" s="4"/>
      <c r="M80" s="4"/>
      <c r="N80" s="4"/>
      <c r="O80" s="4"/>
      <c r="P80" s="4"/>
      <c r="Q80" s="4"/>
    </row>
    <row r="81" spans="7:17" x14ac:dyDescent="0.3">
      <c r="G81" s="4"/>
      <c r="H81" s="4" t="s">
        <v>22</v>
      </c>
      <c r="I81" s="4"/>
      <c r="J81" s="4"/>
      <c r="K81" s="4"/>
      <c r="L81" s="4"/>
      <c r="M81" s="4"/>
      <c r="N81" s="4"/>
      <c r="O81" s="4"/>
      <c r="P81" s="4"/>
      <c r="Q81" s="4"/>
    </row>
    <row r="82" spans="7:17" x14ac:dyDescent="0.3">
      <c r="G82" s="4"/>
      <c r="H82" s="4" t="s">
        <v>22</v>
      </c>
      <c r="I82" s="4"/>
      <c r="J82" s="4"/>
      <c r="K82" s="4"/>
      <c r="L82" s="4"/>
      <c r="M82" s="4"/>
      <c r="N82" s="4"/>
      <c r="O82" s="4"/>
      <c r="P82" s="4"/>
      <c r="Q82" s="4"/>
    </row>
    <row r="83" spans="7:17" x14ac:dyDescent="0.3">
      <c r="G83" s="4"/>
      <c r="H83" s="4" t="s">
        <v>22</v>
      </c>
      <c r="I83" s="4"/>
      <c r="J83" s="4"/>
      <c r="K83" s="4"/>
      <c r="L83" s="4"/>
      <c r="M83" s="4"/>
      <c r="N83" s="4"/>
      <c r="O83" s="4"/>
      <c r="P83" s="4"/>
      <c r="Q83" s="4"/>
    </row>
    <row r="84" spans="7:17" x14ac:dyDescent="0.3">
      <c r="G84" s="4"/>
      <c r="H84" s="4" t="s">
        <v>22</v>
      </c>
      <c r="I84" s="4"/>
      <c r="J84" s="4"/>
      <c r="K84" s="4"/>
      <c r="L84" s="4"/>
      <c r="M84" s="4"/>
      <c r="N84" s="4"/>
      <c r="O84" s="4"/>
      <c r="P84" s="4"/>
      <c r="Q84" s="4"/>
    </row>
    <row r="85" spans="7:17" x14ac:dyDescent="0.3">
      <c r="G85" s="4"/>
      <c r="H85" s="4" t="s">
        <v>22</v>
      </c>
      <c r="I85" s="4"/>
      <c r="J85" s="4"/>
      <c r="K85" s="4"/>
      <c r="L85" s="4"/>
      <c r="M85" s="4"/>
      <c r="N85" s="4"/>
      <c r="O85" s="4"/>
      <c r="P85" s="4"/>
      <c r="Q85" s="4"/>
    </row>
    <row r="86" spans="7:17" x14ac:dyDescent="0.3">
      <c r="G86" s="4"/>
      <c r="H86" s="4" t="s">
        <v>22</v>
      </c>
      <c r="I86" s="4"/>
      <c r="J86" s="4"/>
      <c r="K86" s="4"/>
      <c r="L86" s="4"/>
      <c r="M86" s="4"/>
      <c r="N86" s="4"/>
      <c r="O86" s="4"/>
      <c r="P86" s="4"/>
      <c r="Q86" s="4"/>
    </row>
    <row r="87" spans="7:17" x14ac:dyDescent="0.3">
      <c r="G87" s="4"/>
      <c r="H87" s="4" t="s">
        <v>22</v>
      </c>
      <c r="I87" s="4"/>
      <c r="J87" s="4"/>
      <c r="K87" s="4"/>
      <c r="L87" s="4"/>
      <c r="M87" s="4"/>
      <c r="N87" s="4"/>
      <c r="O87" s="4"/>
      <c r="P87" s="4"/>
      <c r="Q87" s="4"/>
    </row>
    <row r="88" spans="7:17" x14ac:dyDescent="0.3">
      <c r="G88" s="4"/>
      <c r="H88" s="4" t="s">
        <v>22</v>
      </c>
      <c r="I88" s="4"/>
      <c r="J88" s="4"/>
      <c r="K88" s="4"/>
      <c r="L88" s="4"/>
      <c r="M88" s="4"/>
      <c r="N88" s="4"/>
      <c r="O88" s="4"/>
      <c r="P88" s="4"/>
      <c r="Q88" s="4"/>
    </row>
    <row r="89" spans="7:17" x14ac:dyDescent="0.3">
      <c r="G89" s="4"/>
      <c r="H89" s="4" t="s">
        <v>22</v>
      </c>
      <c r="I89" s="4"/>
      <c r="J89" s="4"/>
      <c r="K89" s="4"/>
      <c r="L89" s="4"/>
      <c r="M89" s="4"/>
      <c r="N89" s="4"/>
      <c r="O89" s="4"/>
      <c r="P89" s="4"/>
      <c r="Q89" s="4"/>
    </row>
    <row r="90" spans="7:17" x14ac:dyDescent="0.3">
      <c r="G90" s="4"/>
      <c r="H90" s="4" t="s">
        <v>22</v>
      </c>
      <c r="I90" s="4"/>
      <c r="J90" s="4"/>
      <c r="K90" s="4"/>
      <c r="L90" s="4"/>
      <c r="M90" s="4"/>
      <c r="N90" s="4"/>
      <c r="O90" s="4"/>
      <c r="P90" s="4"/>
      <c r="Q90" s="4"/>
    </row>
    <row r="91" spans="7:17" x14ac:dyDescent="0.3">
      <c r="G91" s="4"/>
      <c r="H91" s="4" t="s">
        <v>22</v>
      </c>
      <c r="I91" s="4"/>
      <c r="J91" s="4"/>
      <c r="K91" s="4"/>
      <c r="L91" s="4"/>
      <c r="M91" s="4"/>
      <c r="N91" s="4"/>
      <c r="O91" s="4"/>
      <c r="P91" s="4"/>
      <c r="Q91" s="4"/>
    </row>
    <row r="92" spans="7:17" x14ac:dyDescent="0.3">
      <c r="G92" s="4"/>
      <c r="H92" s="4" t="s">
        <v>22</v>
      </c>
      <c r="I92" s="4"/>
      <c r="J92" s="4"/>
      <c r="K92" s="4"/>
      <c r="L92" s="4"/>
      <c r="M92" s="4"/>
      <c r="N92" s="4"/>
      <c r="O92" s="4"/>
      <c r="P92" s="4"/>
      <c r="Q92" s="4"/>
    </row>
    <row r="93" spans="7:17" x14ac:dyDescent="0.3">
      <c r="G93" s="4"/>
      <c r="H93" s="4" t="s">
        <v>22</v>
      </c>
      <c r="I93" s="4"/>
      <c r="J93" s="4"/>
      <c r="K93" s="4"/>
      <c r="L93" s="4"/>
      <c r="M93" s="4"/>
      <c r="N93" s="4"/>
      <c r="O93" s="4"/>
      <c r="P93" s="4"/>
      <c r="Q93" s="4"/>
    </row>
    <row r="94" spans="7:17" x14ac:dyDescent="0.3">
      <c r="G94" s="4"/>
      <c r="H94" s="4" t="s">
        <v>22</v>
      </c>
      <c r="I94" s="4"/>
      <c r="J94" s="4"/>
      <c r="K94" s="4"/>
      <c r="L94" s="4"/>
      <c r="M94" s="4"/>
      <c r="N94" s="4"/>
      <c r="O94" s="4"/>
      <c r="P94" s="4"/>
      <c r="Q94" s="4"/>
    </row>
    <row r="95" spans="7:17" x14ac:dyDescent="0.3">
      <c r="G95" s="4"/>
      <c r="H95" s="4" t="s">
        <v>22</v>
      </c>
      <c r="I95" s="4"/>
      <c r="J95" s="4"/>
      <c r="K95" s="4"/>
      <c r="L95" s="4"/>
      <c r="M95" s="4"/>
      <c r="N95" s="4"/>
      <c r="O95" s="4"/>
      <c r="P95" s="4"/>
      <c r="Q95" s="4"/>
    </row>
    <row r="96" spans="7:17" x14ac:dyDescent="0.3">
      <c r="G96" s="4"/>
      <c r="H96" s="4" t="s">
        <v>22</v>
      </c>
      <c r="I96" s="4"/>
      <c r="J96" s="4"/>
      <c r="K96" s="4"/>
      <c r="L96" s="4"/>
      <c r="M96" s="4"/>
      <c r="N96" s="4"/>
      <c r="O96" s="4"/>
      <c r="P96" s="4"/>
      <c r="Q96" s="4"/>
    </row>
    <row r="97" spans="7:17" x14ac:dyDescent="0.3">
      <c r="G97" s="4"/>
      <c r="H97" s="4" t="s">
        <v>22</v>
      </c>
      <c r="I97" s="4"/>
      <c r="J97" s="4"/>
      <c r="K97" s="4"/>
      <c r="L97" s="4"/>
      <c r="M97" s="4"/>
      <c r="N97" s="4"/>
      <c r="O97" s="4"/>
      <c r="P97" s="4"/>
      <c r="Q97" s="4"/>
    </row>
    <row r="98" spans="7:17" x14ac:dyDescent="0.3">
      <c r="G98" s="4"/>
      <c r="H98" s="4" t="s">
        <v>22</v>
      </c>
      <c r="I98" s="4"/>
      <c r="J98" s="4"/>
      <c r="K98" s="4"/>
      <c r="L98" s="4"/>
      <c r="M98" s="4"/>
      <c r="N98" s="4"/>
      <c r="O98" s="4"/>
      <c r="P98" s="4"/>
      <c r="Q98" s="4"/>
    </row>
    <row r="99" spans="7:17" x14ac:dyDescent="0.3">
      <c r="G99" s="4"/>
      <c r="H99" s="4" t="s">
        <v>22</v>
      </c>
      <c r="I99" s="4"/>
      <c r="J99" s="4"/>
      <c r="K99" s="4"/>
      <c r="L99" s="4"/>
      <c r="M99" s="4"/>
      <c r="N99" s="4"/>
      <c r="O99" s="4"/>
      <c r="P99" s="4"/>
      <c r="Q99" s="4"/>
    </row>
    <row r="100" spans="7:17" x14ac:dyDescent="0.3">
      <c r="G100" s="4"/>
      <c r="H100" s="4" t="s">
        <v>22</v>
      </c>
      <c r="I100" s="4"/>
      <c r="J100" s="4"/>
      <c r="K100" s="4"/>
      <c r="L100" s="4"/>
      <c r="M100" s="4"/>
      <c r="N100" s="4"/>
      <c r="O100" s="4"/>
      <c r="P100" s="4"/>
      <c r="Q100" s="4"/>
    </row>
    <row r="101" spans="7:17" x14ac:dyDescent="0.3">
      <c r="G101" s="4"/>
      <c r="H101" s="4" t="s">
        <v>22</v>
      </c>
      <c r="I101" s="4"/>
      <c r="J101" s="4"/>
      <c r="K101" s="4"/>
      <c r="L101" s="4"/>
      <c r="M101" s="4"/>
      <c r="N101" s="4"/>
      <c r="O101" s="4"/>
      <c r="P101" s="4"/>
      <c r="Q101" s="4"/>
    </row>
    <row r="102" spans="7:17" x14ac:dyDescent="0.3">
      <c r="G102" s="4"/>
      <c r="H102" s="4" t="s">
        <v>22</v>
      </c>
      <c r="I102" s="4"/>
      <c r="J102" s="4"/>
      <c r="K102" s="4"/>
      <c r="L102" s="4"/>
      <c r="M102" s="4"/>
      <c r="N102" s="4"/>
      <c r="O102" s="4"/>
      <c r="P102" s="4"/>
      <c r="Q102" s="4"/>
    </row>
    <row r="103" spans="7:17" x14ac:dyDescent="0.3">
      <c r="G103" s="4"/>
      <c r="H103" s="4" t="s">
        <v>22</v>
      </c>
      <c r="I103" s="4"/>
      <c r="J103" s="4"/>
      <c r="K103" s="4"/>
      <c r="L103" s="4"/>
      <c r="M103" s="4"/>
      <c r="N103" s="4"/>
      <c r="O103" s="4"/>
      <c r="P103" s="4"/>
      <c r="Q103" s="4"/>
    </row>
    <row r="104" spans="7:17" x14ac:dyDescent="0.3">
      <c r="G104" s="4"/>
      <c r="H104" s="4" t="s">
        <v>22</v>
      </c>
      <c r="I104" s="4"/>
      <c r="J104" s="4"/>
      <c r="K104" s="4"/>
      <c r="L104" s="4"/>
      <c r="M104" s="4"/>
      <c r="N104" s="4"/>
      <c r="O104" s="4"/>
      <c r="P104" s="4"/>
      <c r="Q104" s="4"/>
    </row>
    <row r="105" spans="7:17" x14ac:dyDescent="0.3">
      <c r="G105" s="4"/>
      <c r="H105" s="4" t="s">
        <v>22</v>
      </c>
      <c r="I105" s="4"/>
      <c r="J105" s="4"/>
      <c r="K105" s="4"/>
      <c r="L105" s="4"/>
      <c r="M105" s="4"/>
      <c r="N105" s="4"/>
      <c r="O105" s="4"/>
      <c r="P105" s="4"/>
      <c r="Q105" s="4"/>
    </row>
    <row r="106" spans="7:17" x14ac:dyDescent="0.3">
      <c r="G106" s="4"/>
      <c r="H106" s="4" t="s">
        <v>22</v>
      </c>
      <c r="I106" s="4"/>
      <c r="J106" s="4"/>
      <c r="K106" s="4"/>
      <c r="L106" s="4"/>
      <c r="M106" s="4"/>
      <c r="N106" s="4"/>
      <c r="O106" s="4"/>
      <c r="P106" s="4"/>
      <c r="Q106" s="4"/>
    </row>
    <row r="107" spans="7:17" x14ac:dyDescent="0.3">
      <c r="G107" s="4"/>
      <c r="H107" s="4" t="s">
        <v>22</v>
      </c>
      <c r="I107" s="4"/>
      <c r="J107" s="4"/>
      <c r="K107" s="4"/>
      <c r="L107" s="4"/>
      <c r="M107" s="4"/>
      <c r="N107" s="4"/>
      <c r="O107" s="4"/>
      <c r="P107" s="4"/>
      <c r="Q107" s="4"/>
    </row>
    <row r="108" spans="7:17" x14ac:dyDescent="0.3">
      <c r="G108" s="4"/>
      <c r="H108" s="4" t="s">
        <v>22</v>
      </c>
      <c r="I108" s="4"/>
      <c r="J108" s="4"/>
      <c r="K108" s="4"/>
      <c r="L108" s="4"/>
      <c r="M108" s="4"/>
      <c r="N108" s="4"/>
      <c r="O108" s="4"/>
      <c r="P108" s="4"/>
      <c r="Q108" s="4"/>
    </row>
    <row r="109" spans="7:17" x14ac:dyDescent="0.3">
      <c r="G109" s="4"/>
      <c r="H109" s="4" t="s">
        <v>22</v>
      </c>
      <c r="I109" s="4"/>
      <c r="J109" s="4"/>
      <c r="K109" s="4"/>
      <c r="L109" s="4"/>
      <c r="M109" s="4"/>
      <c r="N109" s="4"/>
      <c r="O109" s="4"/>
      <c r="P109" s="4"/>
      <c r="Q109" s="4"/>
    </row>
    <row r="110" spans="7:17" x14ac:dyDescent="0.3">
      <c r="G110" s="4"/>
      <c r="H110" s="4" t="s">
        <v>22</v>
      </c>
      <c r="I110" s="4"/>
      <c r="J110" s="4"/>
      <c r="K110" s="4"/>
      <c r="L110" s="4"/>
      <c r="M110" s="4"/>
      <c r="N110" s="4"/>
      <c r="O110" s="4"/>
      <c r="P110" s="4"/>
      <c r="Q110" s="4"/>
    </row>
    <row r="111" spans="7:17" x14ac:dyDescent="0.3">
      <c r="G111" s="4"/>
      <c r="H111" s="4" t="s">
        <v>22</v>
      </c>
      <c r="I111" s="4"/>
      <c r="J111" s="4"/>
      <c r="K111" s="4"/>
      <c r="L111" s="4"/>
      <c r="M111" s="4"/>
      <c r="N111" s="4"/>
      <c r="O111" s="4"/>
      <c r="P111" s="4"/>
      <c r="Q111" s="4"/>
    </row>
    <row r="112" spans="7:17" x14ac:dyDescent="0.3">
      <c r="G112" s="4"/>
      <c r="H112" s="4" t="s">
        <v>22</v>
      </c>
      <c r="I112" s="4"/>
      <c r="J112" s="4"/>
      <c r="K112" s="4"/>
      <c r="L112" s="4"/>
      <c r="M112" s="4"/>
      <c r="N112" s="4"/>
      <c r="O112" s="4"/>
      <c r="P112" s="4"/>
      <c r="Q112" s="4"/>
    </row>
    <row r="113" spans="7:17" x14ac:dyDescent="0.3">
      <c r="G113" s="4"/>
      <c r="H113" s="4" t="s">
        <v>22</v>
      </c>
      <c r="I113" s="4"/>
      <c r="J113" s="4"/>
      <c r="K113" s="4"/>
      <c r="L113" s="4"/>
      <c r="M113" s="4"/>
      <c r="N113" s="4"/>
      <c r="O113" s="4"/>
      <c r="P113" s="4"/>
      <c r="Q113" s="4"/>
    </row>
    <row r="114" spans="7:17" x14ac:dyDescent="0.3">
      <c r="G114" s="4"/>
      <c r="H114" s="4" t="s">
        <v>22</v>
      </c>
      <c r="I114" s="4"/>
      <c r="J114" s="4"/>
      <c r="K114" s="4"/>
      <c r="L114" s="4"/>
      <c r="M114" s="4"/>
      <c r="N114" s="4"/>
      <c r="O114" s="4"/>
      <c r="P114" s="4"/>
      <c r="Q114" s="4"/>
    </row>
    <row r="115" spans="7:17" x14ac:dyDescent="0.3">
      <c r="G115" s="4"/>
      <c r="H115" s="4" t="s">
        <v>22</v>
      </c>
      <c r="I115" s="4"/>
      <c r="J115" s="4"/>
      <c r="K115" s="4"/>
      <c r="L115" s="4"/>
      <c r="M115" s="4"/>
      <c r="N115" s="4"/>
      <c r="O115" s="4"/>
      <c r="P115" s="4"/>
      <c r="Q115" s="4"/>
    </row>
    <row r="116" spans="7:17" x14ac:dyDescent="0.3">
      <c r="G116" s="4"/>
      <c r="H116" s="4" t="s">
        <v>22</v>
      </c>
      <c r="I116" s="4"/>
      <c r="J116" s="4"/>
      <c r="K116" s="4"/>
      <c r="L116" s="4"/>
      <c r="M116" s="4"/>
      <c r="N116" s="4"/>
      <c r="O116" s="4"/>
      <c r="P116" s="4"/>
      <c r="Q116" s="4"/>
    </row>
    <row r="117" spans="7:17" x14ac:dyDescent="0.3">
      <c r="G117" s="4"/>
      <c r="H117" s="4" t="s">
        <v>22</v>
      </c>
      <c r="I117" s="4"/>
      <c r="J117" s="4"/>
      <c r="K117" s="4"/>
      <c r="L117" s="4"/>
      <c r="M117" s="4"/>
      <c r="N117" s="4"/>
      <c r="O117" s="4"/>
      <c r="P117" s="4"/>
      <c r="Q117" s="4"/>
    </row>
    <row r="118" spans="7:17" x14ac:dyDescent="0.3">
      <c r="G118" s="4"/>
      <c r="H118" s="4" t="s">
        <v>22</v>
      </c>
      <c r="I118" s="4"/>
      <c r="J118" s="4"/>
      <c r="K118" s="4"/>
      <c r="L118" s="4"/>
      <c r="M118" s="4"/>
      <c r="N118" s="4"/>
      <c r="O118" s="4"/>
      <c r="P118" s="4"/>
      <c r="Q118" s="4"/>
    </row>
    <row r="119" spans="7:17" x14ac:dyDescent="0.3">
      <c r="G119" s="4"/>
      <c r="H119" s="4" t="s">
        <v>22</v>
      </c>
      <c r="I119" s="4"/>
      <c r="J119" s="4"/>
      <c r="K119" s="4"/>
      <c r="L119" s="4"/>
      <c r="M119" s="4"/>
      <c r="N119" s="4"/>
      <c r="O119" s="4"/>
      <c r="P119" s="4"/>
      <c r="Q119" s="4"/>
    </row>
    <row r="120" spans="7:17" x14ac:dyDescent="0.3">
      <c r="H120" s="3" t="s">
        <v>22</v>
      </c>
    </row>
    <row r="121" spans="7:17" x14ac:dyDescent="0.3">
      <c r="H121" s="3" t="s">
        <v>22</v>
      </c>
    </row>
    <row r="122" spans="7:17" x14ac:dyDescent="0.3">
      <c r="H122" s="3" t="s">
        <v>22</v>
      </c>
    </row>
    <row r="123" spans="7:17" x14ac:dyDescent="0.3">
      <c r="H123" s="3" t="s">
        <v>22</v>
      </c>
    </row>
    <row r="124" spans="7:17" x14ac:dyDescent="0.3">
      <c r="H124" s="3" t="s">
        <v>22</v>
      </c>
    </row>
    <row r="125" spans="7:17" x14ac:dyDescent="0.3">
      <c r="H125" s="3" t="s">
        <v>22</v>
      </c>
    </row>
    <row r="126" spans="7:17" x14ac:dyDescent="0.3">
      <c r="H126" s="3" t="s">
        <v>22</v>
      </c>
    </row>
    <row r="127" spans="7:17" x14ac:dyDescent="0.3">
      <c r="H127" s="3" t="s">
        <v>22</v>
      </c>
    </row>
    <row r="128" spans="7:17" x14ac:dyDescent="0.3">
      <c r="H128" s="3" t="s">
        <v>22</v>
      </c>
    </row>
    <row r="129" spans="8:8" x14ac:dyDescent="0.3">
      <c r="H129" s="3" t="s">
        <v>22</v>
      </c>
    </row>
    <row r="130" spans="8:8" x14ac:dyDescent="0.3">
      <c r="H130" s="3" t="s">
        <v>22</v>
      </c>
    </row>
    <row r="131" spans="8:8" x14ac:dyDescent="0.3">
      <c r="H131" s="3" t="s">
        <v>22</v>
      </c>
    </row>
    <row r="132" spans="8:8" x14ac:dyDescent="0.3">
      <c r="H132" s="3" t="s">
        <v>22</v>
      </c>
    </row>
    <row r="133" spans="8:8" x14ac:dyDescent="0.3">
      <c r="H133" s="3" t="s">
        <v>22</v>
      </c>
    </row>
    <row r="134" spans="8:8" x14ac:dyDescent="0.3">
      <c r="H134" s="3" t="s">
        <v>22</v>
      </c>
    </row>
    <row r="135" spans="8:8" x14ac:dyDescent="0.3">
      <c r="H135" s="3" t="s">
        <v>22</v>
      </c>
    </row>
    <row r="136" spans="8:8" x14ac:dyDescent="0.3">
      <c r="H136" s="3" t="s">
        <v>22</v>
      </c>
    </row>
    <row r="137" spans="8:8" x14ac:dyDescent="0.3">
      <c r="H137" s="3" t="s">
        <v>22</v>
      </c>
    </row>
    <row r="138" spans="8:8" x14ac:dyDescent="0.3">
      <c r="H138" s="3" t="s">
        <v>22</v>
      </c>
    </row>
    <row r="139" spans="8:8" x14ac:dyDescent="0.3">
      <c r="H139" s="3" t="s">
        <v>22</v>
      </c>
    </row>
    <row r="140" spans="8:8" x14ac:dyDescent="0.3">
      <c r="H140" s="3" t="s">
        <v>22</v>
      </c>
    </row>
    <row r="141" spans="8:8" x14ac:dyDescent="0.3">
      <c r="H141" s="3" t="s">
        <v>22</v>
      </c>
    </row>
    <row r="142" spans="8:8" x14ac:dyDescent="0.3">
      <c r="H142" s="3" t="s">
        <v>22</v>
      </c>
    </row>
    <row r="143" spans="8:8" x14ac:dyDescent="0.3">
      <c r="H143" s="3" t="s">
        <v>22</v>
      </c>
    </row>
    <row r="144" spans="8:8" x14ac:dyDescent="0.3">
      <c r="H144" s="3" t="s">
        <v>22</v>
      </c>
    </row>
    <row r="145" spans="8:8" x14ac:dyDescent="0.3">
      <c r="H145" s="3" t="s">
        <v>22</v>
      </c>
    </row>
    <row r="146" spans="8:8" x14ac:dyDescent="0.3">
      <c r="H146" s="3" t="s">
        <v>22</v>
      </c>
    </row>
    <row r="147" spans="8:8" x14ac:dyDescent="0.3">
      <c r="H147" s="3" t="s">
        <v>22</v>
      </c>
    </row>
    <row r="148" spans="8:8" x14ac:dyDescent="0.3">
      <c r="H148" s="3" t="s">
        <v>22</v>
      </c>
    </row>
    <row r="149" spans="8:8" x14ac:dyDescent="0.3">
      <c r="H149" s="3" t="s">
        <v>22</v>
      </c>
    </row>
    <row r="150" spans="8:8" x14ac:dyDescent="0.3">
      <c r="H150" s="3" t="s">
        <v>22</v>
      </c>
    </row>
    <row r="151" spans="8:8" x14ac:dyDescent="0.3">
      <c r="H151" s="3" t="s">
        <v>22</v>
      </c>
    </row>
    <row r="152" spans="8:8" x14ac:dyDescent="0.3">
      <c r="H152" s="3" t="s">
        <v>22</v>
      </c>
    </row>
    <row r="153" spans="8:8" x14ac:dyDescent="0.3">
      <c r="H153" s="3" t="s">
        <v>22</v>
      </c>
    </row>
    <row r="154" spans="8:8" x14ac:dyDescent="0.3">
      <c r="H154" s="3" t="s">
        <v>22</v>
      </c>
    </row>
    <row r="155" spans="8:8" x14ac:dyDescent="0.3">
      <c r="H155" s="3" t="s">
        <v>22</v>
      </c>
    </row>
    <row r="156" spans="8:8" x14ac:dyDescent="0.3">
      <c r="H156" s="3" t="s">
        <v>22</v>
      </c>
    </row>
    <row r="157" spans="8:8" x14ac:dyDescent="0.3">
      <c r="H157" s="3" t="s">
        <v>22</v>
      </c>
    </row>
    <row r="158" spans="8:8" x14ac:dyDescent="0.3">
      <c r="H158" s="3" t="s">
        <v>22</v>
      </c>
    </row>
    <row r="159" spans="8:8" x14ac:dyDescent="0.3">
      <c r="H159" s="3" t="s">
        <v>22</v>
      </c>
    </row>
    <row r="160" spans="8:8" x14ac:dyDescent="0.3">
      <c r="H160" s="3" t="s">
        <v>22</v>
      </c>
    </row>
    <row r="161" spans="8:8" x14ac:dyDescent="0.3">
      <c r="H161" s="3" t="s">
        <v>22</v>
      </c>
    </row>
    <row r="162" spans="8:8" x14ac:dyDescent="0.3">
      <c r="H162" s="3" t="s">
        <v>22</v>
      </c>
    </row>
    <row r="163" spans="8:8" x14ac:dyDescent="0.3">
      <c r="H163" s="3" t="s">
        <v>22</v>
      </c>
    </row>
    <row r="164" spans="8:8" x14ac:dyDescent="0.3">
      <c r="H164" s="3" t="s">
        <v>22</v>
      </c>
    </row>
    <row r="165" spans="8:8" x14ac:dyDescent="0.3">
      <c r="H165" s="3" t="s">
        <v>22</v>
      </c>
    </row>
    <row r="166" spans="8:8" x14ac:dyDescent="0.3">
      <c r="H166" s="3" t="s">
        <v>22</v>
      </c>
    </row>
    <row r="167" spans="8:8" x14ac:dyDescent="0.3">
      <c r="H167" s="3" t="s">
        <v>22</v>
      </c>
    </row>
    <row r="168" spans="8:8" x14ac:dyDescent="0.3">
      <c r="H168" s="3" t="s">
        <v>22</v>
      </c>
    </row>
    <row r="169" spans="8:8" x14ac:dyDescent="0.3">
      <c r="H169" s="3" t="s">
        <v>22</v>
      </c>
    </row>
    <row r="170" spans="8:8" x14ac:dyDescent="0.3">
      <c r="H170" s="3" t="s">
        <v>22</v>
      </c>
    </row>
    <row r="171" spans="8:8" x14ac:dyDescent="0.3">
      <c r="H171" s="3" t="s">
        <v>22</v>
      </c>
    </row>
    <row r="172" spans="8:8" x14ac:dyDescent="0.3">
      <c r="H172" s="3" t="s">
        <v>22</v>
      </c>
    </row>
    <row r="173" spans="8:8" x14ac:dyDescent="0.3">
      <c r="H173" s="3" t="s">
        <v>22</v>
      </c>
    </row>
    <row r="174" spans="8:8" x14ac:dyDescent="0.3">
      <c r="H174" s="3" t="s">
        <v>22</v>
      </c>
    </row>
    <row r="175" spans="8:8" x14ac:dyDescent="0.3">
      <c r="H175" s="3" t="s">
        <v>22</v>
      </c>
    </row>
    <row r="176" spans="8:8" x14ac:dyDescent="0.3">
      <c r="H176" s="3" t="s">
        <v>22</v>
      </c>
    </row>
    <row r="177" spans="8:8" x14ac:dyDescent="0.3">
      <c r="H177" s="3" t="s">
        <v>22</v>
      </c>
    </row>
    <row r="178" spans="8:8" x14ac:dyDescent="0.3">
      <c r="H178" s="3" t="s">
        <v>22</v>
      </c>
    </row>
    <row r="179" spans="8:8" x14ac:dyDescent="0.3">
      <c r="H179" s="3" t="s">
        <v>22</v>
      </c>
    </row>
    <row r="180" spans="8:8" x14ac:dyDescent="0.3">
      <c r="H180" s="3" t="s">
        <v>22</v>
      </c>
    </row>
    <row r="181" spans="8:8" x14ac:dyDescent="0.3">
      <c r="H181" s="3" t="s">
        <v>22</v>
      </c>
    </row>
    <row r="182" spans="8:8" x14ac:dyDescent="0.3">
      <c r="H182" s="3" t="s">
        <v>22</v>
      </c>
    </row>
    <row r="183" spans="8:8" x14ac:dyDescent="0.3">
      <c r="H183" s="3" t="s">
        <v>22</v>
      </c>
    </row>
    <row r="184" spans="8:8" x14ac:dyDescent="0.3">
      <c r="H184" s="3" t="s">
        <v>22</v>
      </c>
    </row>
    <row r="185" spans="8:8" x14ac:dyDescent="0.3">
      <c r="H185" s="3" t="s">
        <v>22</v>
      </c>
    </row>
    <row r="186" spans="8:8" x14ac:dyDescent="0.3">
      <c r="H186" s="3" t="s">
        <v>22</v>
      </c>
    </row>
    <row r="187" spans="8:8" x14ac:dyDescent="0.3">
      <c r="H187" s="3" t="s">
        <v>22</v>
      </c>
    </row>
    <row r="188" spans="8:8" x14ac:dyDescent="0.3">
      <c r="H188" s="3" t="s">
        <v>22</v>
      </c>
    </row>
    <row r="189" spans="8:8" x14ac:dyDescent="0.3">
      <c r="H189" s="3" t="s">
        <v>22</v>
      </c>
    </row>
    <row r="190" spans="8:8" x14ac:dyDescent="0.3">
      <c r="H190" s="3" t="s">
        <v>22</v>
      </c>
    </row>
    <row r="191" spans="8:8" x14ac:dyDescent="0.3">
      <c r="H191" s="3" t="s">
        <v>22</v>
      </c>
    </row>
    <row r="192" spans="8:8" x14ac:dyDescent="0.3">
      <c r="H192" s="3" t="s">
        <v>22</v>
      </c>
    </row>
    <row r="193" spans="8:8" x14ac:dyDescent="0.3">
      <c r="H193" s="3" t="s">
        <v>22</v>
      </c>
    </row>
    <row r="194" spans="8:8" x14ac:dyDescent="0.3">
      <c r="H194" s="3" t="s">
        <v>22</v>
      </c>
    </row>
    <row r="195" spans="8:8" x14ac:dyDescent="0.3">
      <c r="H195" s="3" t="s">
        <v>22</v>
      </c>
    </row>
    <row r="196" spans="8:8" x14ac:dyDescent="0.3">
      <c r="H196" s="3" t="s">
        <v>22</v>
      </c>
    </row>
    <row r="197" spans="8:8" x14ac:dyDescent="0.3">
      <c r="H197" s="3" t="s">
        <v>22</v>
      </c>
    </row>
    <row r="198" spans="8:8" x14ac:dyDescent="0.3">
      <c r="H198" s="3" t="s">
        <v>22</v>
      </c>
    </row>
    <row r="199" spans="8:8" x14ac:dyDescent="0.3">
      <c r="H199" s="3" t="s">
        <v>22</v>
      </c>
    </row>
    <row r="200" spans="8:8" x14ac:dyDescent="0.3">
      <c r="H200" s="3" t="s">
        <v>22</v>
      </c>
    </row>
    <row r="201" spans="8:8" x14ac:dyDescent="0.3">
      <c r="H201" s="3" t="s">
        <v>22</v>
      </c>
    </row>
    <row r="202" spans="8:8" x14ac:dyDescent="0.3">
      <c r="H202" s="3" t="s">
        <v>22</v>
      </c>
    </row>
    <row r="203" spans="8:8" x14ac:dyDescent="0.3">
      <c r="H203" s="3" t="s">
        <v>22</v>
      </c>
    </row>
    <row r="204" spans="8:8" x14ac:dyDescent="0.3">
      <c r="H204" s="3" t="s">
        <v>22</v>
      </c>
    </row>
    <row r="205" spans="8:8" x14ac:dyDescent="0.3">
      <c r="H205" s="3" t="s">
        <v>22</v>
      </c>
    </row>
    <row r="206" spans="8:8" x14ac:dyDescent="0.3">
      <c r="H206" s="3" t="s">
        <v>22</v>
      </c>
    </row>
    <row r="207" spans="8:8" x14ac:dyDescent="0.3">
      <c r="H207" s="3" t="s">
        <v>22</v>
      </c>
    </row>
  </sheetData>
  <autoFilter ref="A1:Q207" xr:uid="{9BF4C350-2402-454B-BB33-FC38EDDB5D76}"/>
  <hyperlinks>
    <hyperlink ref="C7" r:id="rId1" xr:uid="{038D7B31-910E-4193-8F20-7EAAA838FC89}"/>
    <hyperlink ref="C6" r:id="rId2" xr:uid="{123E0B04-C15E-4552-A001-D2A64184ECB5}"/>
    <hyperlink ref="C5" r:id="rId3" xr:uid="{B43070B8-C212-406E-A9EF-64BEC5E51E92}"/>
    <hyperlink ref="C8" r:id="rId4" xr:uid="{F3DABCDD-26BB-4278-8893-346A6A6D6BB9}"/>
    <hyperlink ref="C10" r:id="rId5" xr:uid="{ECED8968-95BE-42AF-87CE-F0F786C7F37A}"/>
    <hyperlink ref="C11" r:id="rId6" xr:uid="{89F8D94B-1202-4948-87B6-D4C9F6567E27}"/>
    <hyperlink ref="C12" r:id="rId7" xr:uid="{B9537B21-0871-4614-B8F6-9DD506099E71}"/>
    <hyperlink ref="C13" r:id="rId8" location="ack" xr:uid="{CF149D72-0971-4A9F-9DC6-42192D232FF1}"/>
    <hyperlink ref="C14" r:id="rId9" xr:uid="{7A1A0132-E2BD-4F24-859D-D8FF592B2FD3}"/>
    <hyperlink ref="C15" r:id="rId10" xr:uid="{D7BEF43A-2426-4E68-9E4F-FB5EB2EB9D77}"/>
    <hyperlink ref="C16" r:id="rId11" xr:uid="{1FB20C02-BBD6-4598-9682-218975514F22}"/>
    <hyperlink ref="C17" r:id="rId12" xr:uid="{3689C523-32E6-46A3-9004-7A05007EAD93}"/>
    <hyperlink ref="C18" r:id="rId13" xr:uid="{5B4A098B-8E53-4B60-9E94-3387D04961C6}"/>
    <hyperlink ref="C62" r:id="rId14" xr:uid="{6783BBF0-E1C7-4450-866A-D06D38AD9435}"/>
    <hyperlink ref="C26" r:id="rId15" xr:uid="{C99450FC-53D9-4BD5-8599-16DD57EDD331}"/>
    <hyperlink ref="C27" r:id="rId16" xr:uid="{08B36456-F902-4F60-A606-DF01B3F6B3CD}"/>
    <hyperlink ref="C30" r:id="rId17" xr:uid="{664C903E-E3F9-4FD2-AD18-A68642B255FB}"/>
    <hyperlink ref="C29" r:id="rId18" xr:uid="{5BF55B4E-9518-4B56-BBFA-CAF99D081D81}"/>
    <hyperlink ref="C36" r:id="rId19" xr:uid="{0E27B88E-6F61-4650-886C-8B2FE56240FA}"/>
    <hyperlink ref="C35" r:id="rId20" xr:uid="{54E377E8-C73C-4913-B112-C3E3903F4B99}"/>
    <hyperlink ref="C38" r:id="rId21" xr:uid="{E30D005A-8D64-4770-A028-B5A963477197}"/>
    <hyperlink ref="C40" r:id="rId22" xr:uid="{30B40CC7-4952-456D-8314-D1F78BC8BB11}"/>
    <hyperlink ref="C41" r:id="rId23" xr:uid="{5DBC1648-52AC-4141-A175-CC6C6F9865AD}"/>
    <hyperlink ref="C42" r:id="rId24" xr:uid="{5877C8DD-7C59-43B0-AE26-3A0749160154}"/>
    <hyperlink ref="C44" r:id="rId25" location=":~:text=It%20has%20shown%20that%20a,budget%20constraints%20in%20South%20Africa." xr:uid="{FF4E7504-E823-49C0-99BE-94F6AD73F8D8}"/>
    <hyperlink ref="C43" r:id="rId26" xr:uid="{F88CE35A-A17A-466A-8C89-3D181DA029BD}"/>
    <hyperlink ref="C45" r:id="rId27" location=":~:text=In%20all%20settings%2C%20results%20suggested,%2C%20and%20India%2C%20respectively)." xr:uid="{A0DD0282-8B18-4FB2-A7D5-CA339CBD6510}"/>
    <hyperlink ref="C46" r:id="rId28" xr:uid="{26AFCB74-9FA9-46E3-8ECB-EFC0BE3AC7FE}"/>
    <hyperlink ref="C47" r:id="rId29" xr:uid="{37739674-D4F5-48F4-AF2C-AB901265317A}"/>
    <hyperlink ref="C48" r:id="rId30" xr:uid="{24577F61-4F43-49FF-82E0-8F1586D83F36}"/>
    <hyperlink ref="C49" r:id="rId31" location=":~:text=Results%3A%20By%202050%2C%20the%20P%26PI,in%20China%20and%20India%2C%20respectively." xr:uid="{3469FB50-2C76-4A7F-9F31-681B946798FF}"/>
    <hyperlink ref="C50" r:id="rId32" xr:uid="{7D66EB29-7C71-4A56-BC7A-5CDEE463D8F4}"/>
    <hyperlink ref="C51" r:id="rId33" xr:uid="{719BA5DA-89E8-4320-9EA8-880593AF68AA}"/>
    <hyperlink ref="C52" r:id="rId34" xr:uid="{A0EA64C8-4AAD-476C-B63E-B15FD43F0E44}"/>
    <hyperlink ref="C53" r:id="rId35" location=":~:text=and%20societal%20perspectives.-,Results,all%20scenarios%20were%20cost%2Deffective." xr:uid="{097A71D8-B593-4BF2-BE18-60E1BC32803E}"/>
    <hyperlink ref="C54" r:id="rId36" xr:uid="{A61693E7-51C6-432A-A147-2DA1720D1C30}"/>
    <hyperlink ref="C55" r:id="rId37" xr:uid="{89BB1136-B65A-4953-94AF-7C6B129D04B9}"/>
    <hyperlink ref="C56" r:id="rId38" xr:uid="{75793851-C6ED-42E3-ACE4-95BCA4D724E7}"/>
    <hyperlink ref="C57" r:id="rId39" xr:uid="{59077E58-F923-445E-A8C0-B87DBC2CE255}"/>
    <hyperlink ref="C58" r:id="rId40" xr:uid="{FB0BDD94-FA73-4E94-8714-1C5067B85C1A}"/>
    <hyperlink ref="C59" r:id="rId41" xr:uid="{2949821E-FF91-4584-9470-26B8DF50D8EF}"/>
    <hyperlink ref="C37" r:id="rId42" xr:uid="{CC648E5A-C2A8-4320-8FDB-CFD072AF67D8}"/>
    <hyperlink ref="C32" r:id="rId43" xr:uid="{78E47397-22C7-4D39-AE93-24E921A09E9B}"/>
    <hyperlink ref="C64" r:id="rId44" xr:uid="{93C72F91-B393-42BB-B3BA-88E811468A65}"/>
    <hyperlink ref="C21" r:id="rId45" xr:uid="{41286886-F11B-4D75-A376-BD252CCFB4A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0E57B-312A-47D4-B946-AF22CFB63DC1}">
  <dimension ref="A1:B197"/>
  <sheetViews>
    <sheetView workbookViewId="0">
      <selection activeCell="D6" sqref="D6"/>
    </sheetView>
  </sheetViews>
  <sheetFormatPr defaultRowHeight="14.4" x14ac:dyDescent="0.3"/>
  <cols>
    <col min="1" max="2" width="8.88671875" style="17"/>
  </cols>
  <sheetData>
    <row r="1" spans="1:2" s="19" customFormat="1" x14ac:dyDescent="0.3">
      <c r="A1" s="18" t="s">
        <v>8</v>
      </c>
      <c r="B1" s="18" t="s">
        <v>381</v>
      </c>
    </row>
    <row r="2" spans="1:2" x14ac:dyDescent="0.3">
      <c r="A2" s="17" t="s">
        <v>382</v>
      </c>
      <c r="B2" s="17" t="s">
        <v>383</v>
      </c>
    </row>
    <row r="3" spans="1:2" x14ac:dyDescent="0.3">
      <c r="A3" s="17" t="s">
        <v>384</v>
      </c>
      <c r="B3" s="17" t="s">
        <v>385</v>
      </c>
    </row>
    <row r="4" spans="1:2" x14ac:dyDescent="0.3">
      <c r="A4" s="17" t="s">
        <v>386</v>
      </c>
      <c r="B4" s="17" t="s">
        <v>385</v>
      </c>
    </row>
    <row r="5" spans="1:2" x14ac:dyDescent="0.3">
      <c r="A5" s="17" t="s">
        <v>387</v>
      </c>
      <c r="B5" s="17" t="s">
        <v>385</v>
      </c>
    </row>
    <row r="6" spans="1:2" x14ac:dyDescent="0.3">
      <c r="A6" s="17" t="s">
        <v>388</v>
      </c>
      <c r="B6" s="17" t="s">
        <v>385</v>
      </c>
    </row>
    <row r="7" spans="1:2" x14ac:dyDescent="0.3">
      <c r="A7" s="17" t="s">
        <v>389</v>
      </c>
      <c r="B7" s="17" t="s">
        <v>385</v>
      </c>
    </row>
    <row r="8" spans="1:2" x14ac:dyDescent="0.3">
      <c r="A8" s="17" t="s">
        <v>390</v>
      </c>
      <c r="B8" s="17" t="s">
        <v>385</v>
      </c>
    </row>
    <row r="9" spans="1:2" x14ac:dyDescent="0.3">
      <c r="A9" s="17" t="s">
        <v>391</v>
      </c>
      <c r="B9" s="17" t="s">
        <v>385</v>
      </c>
    </row>
    <row r="10" spans="1:2" x14ac:dyDescent="0.3">
      <c r="A10" s="17" t="s">
        <v>392</v>
      </c>
      <c r="B10" s="17" t="s">
        <v>385</v>
      </c>
    </row>
    <row r="11" spans="1:2" x14ac:dyDescent="0.3">
      <c r="A11" s="17" t="s">
        <v>393</v>
      </c>
      <c r="B11" s="17" t="s">
        <v>385</v>
      </c>
    </row>
    <row r="12" spans="1:2" x14ac:dyDescent="0.3">
      <c r="A12" s="17" t="s">
        <v>394</v>
      </c>
      <c r="B12" s="17" t="s">
        <v>385</v>
      </c>
    </row>
    <row r="13" spans="1:2" x14ac:dyDescent="0.3">
      <c r="A13" s="17" t="s">
        <v>395</v>
      </c>
      <c r="B13" s="17" t="s">
        <v>385</v>
      </c>
    </row>
    <row r="14" spans="1:2" x14ac:dyDescent="0.3">
      <c r="A14" s="17" t="s">
        <v>396</v>
      </c>
      <c r="B14" s="17" t="s">
        <v>385</v>
      </c>
    </row>
    <row r="15" spans="1:2" x14ac:dyDescent="0.3">
      <c r="A15" s="17" t="s">
        <v>397</v>
      </c>
      <c r="B15" s="17" t="s">
        <v>383</v>
      </c>
    </row>
    <row r="16" spans="1:2" x14ac:dyDescent="0.3">
      <c r="A16" s="17" t="s">
        <v>398</v>
      </c>
      <c r="B16" s="17" t="s">
        <v>385</v>
      </c>
    </row>
    <row r="17" spans="1:2" x14ac:dyDescent="0.3">
      <c r="A17" s="17" t="s">
        <v>399</v>
      </c>
      <c r="B17" s="17" t="s">
        <v>385</v>
      </c>
    </row>
    <row r="18" spans="1:2" x14ac:dyDescent="0.3">
      <c r="A18" s="17" t="s">
        <v>400</v>
      </c>
      <c r="B18" s="17" t="s">
        <v>385</v>
      </c>
    </row>
    <row r="19" spans="1:2" x14ac:dyDescent="0.3">
      <c r="A19" s="17" t="s">
        <v>401</v>
      </c>
      <c r="B19" s="17" t="s">
        <v>385</v>
      </c>
    </row>
    <row r="20" spans="1:2" x14ac:dyDescent="0.3">
      <c r="A20" s="17" t="s">
        <v>402</v>
      </c>
      <c r="B20" s="17" t="s">
        <v>383</v>
      </c>
    </row>
    <row r="21" spans="1:2" x14ac:dyDescent="0.3">
      <c r="A21" s="17" t="s">
        <v>403</v>
      </c>
      <c r="B21" s="17" t="s">
        <v>385</v>
      </c>
    </row>
    <row r="22" spans="1:2" x14ac:dyDescent="0.3">
      <c r="A22" s="17" t="s">
        <v>404</v>
      </c>
      <c r="B22" s="17" t="s">
        <v>385</v>
      </c>
    </row>
    <row r="23" spans="1:2" x14ac:dyDescent="0.3">
      <c r="A23" s="17" t="s">
        <v>405</v>
      </c>
      <c r="B23" s="17" t="s">
        <v>385</v>
      </c>
    </row>
    <row r="24" spans="1:2" x14ac:dyDescent="0.3">
      <c r="A24" s="17" t="s">
        <v>406</v>
      </c>
      <c r="B24" s="17" t="s">
        <v>385</v>
      </c>
    </row>
    <row r="25" spans="1:2" x14ac:dyDescent="0.3">
      <c r="A25" s="17" t="s">
        <v>407</v>
      </c>
      <c r="B25" s="17" t="s">
        <v>385</v>
      </c>
    </row>
    <row r="26" spans="1:2" x14ac:dyDescent="0.3">
      <c r="A26" s="17" t="s">
        <v>408</v>
      </c>
      <c r="B26" s="17" t="s">
        <v>385</v>
      </c>
    </row>
    <row r="27" spans="1:2" x14ac:dyDescent="0.3">
      <c r="A27" s="17" t="s">
        <v>409</v>
      </c>
      <c r="B27" s="17" t="s">
        <v>385</v>
      </c>
    </row>
    <row r="28" spans="1:2" x14ac:dyDescent="0.3">
      <c r="A28" s="17" t="s">
        <v>410</v>
      </c>
      <c r="B28" s="17" t="s">
        <v>383</v>
      </c>
    </row>
    <row r="29" spans="1:2" x14ac:dyDescent="0.3">
      <c r="A29" s="17" t="s">
        <v>411</v>
      </c>
      <c r="B29" s="17" t="s">
        <v>385</v>
      </c>
    </row>
    <row r="30" spans="1:2" x14ac:dyDescent="0.3">
      <c r="A30" s="17" t="s">
        <v>412</v>
      </c>
      <c r="B30" s="17" t="s">
        <v>385</v>
      </c>
    </row>
    <row r="31" spans="1:2" x14ac:dyDescent="0.3">
      <c r="A31" s="17" t="s">
        <v>413</v>
      </c>
      <c r="B31" s="17" t="s">
        <v>383</v>
      </c>
    </row>
    <row r="32" spans="1:2" x14ac:dyDescent="0.3">
      <c r="A32" s="17" t="s">
        <v>414</v>
      </c>
      <c r="B32" s="17" t="s">
        <v>383</v>
      </c>
    </row>
    <row r="33" spans="1:2" x14ac:dyDescent="0.3">
      <c r="A33" s="17" t="s">
        <v>415</v>
      </c>
      <c r="B33" s="17" t="s">
        <v>385</v>
      </c>
    </row>
    <row r="34" spans="1:2" x14ac:dyDescent="0.3">
      <c r="A34" s="17" t="s">
        <v>416</v>
      </c>
      <c r="B34" s="17" t="s">
        <v>383</v>
      </c>
    </row>
    <row r="35" spans="1:2" x14ac:dyDescent="0.3">
      <c r="A35" s="17" t="s">
        <v>417</v>
      </c>
      <c r="B35" s="17" t="s">
        <v>383</v>
      </c>
    </row>
    <row r="36" spans="1:2" x14ac:dyDescent="0.3">
      <c r="A36" s="17" t="s">
        <v>418</v>
      </c>
      <c r="B36" s="17" t="s">
        <v>385</v>
      </c>
    </row>
    <row r="37" spans="1:2" x14ac:dyDescent="0.3">
      <c r="A37" s="17" t="s">
        <v>196</v>
      </c>
      <c r="B37" s="17" t="s">
        <v>385</v>
      </c>
    </row>
    <row r="38" spans="1:2" x14ac:dyDescent="0.3">
      <c r="A38" s="17" t="s">
        <v>419</v>
      </c>
      <c r="B38" s="17" t="s">
        <v>385</v>
      </c>
    </row>
    <row r="39" spans="1:2" x14ac:dyDescent="0.3">
      <c r="A39" s="17" t="s">
        <v>420</v>
      </c>
      <c r="B39" s="17" t="s">
        <v>383</v>
      </c>
    </row>
    <row r="40" spans="1:2" x14ac:dyDescent="0.3">
      <c r="A40" s="17" t="s">
        <v>421</v>
      </c>
      <c r="B40" s="17" t="s">
        <v>383</v>
      </c>
    </row>
    <row r="41" spans="1:2" x14ac:dyDescent="0.3">
      <c r="A41" s="17" t="s">
        <v>422</v>
      </c>
      <c r="B41" s="17" t="s">
        <v>383</v>
      </c>
    </row>
    <row r="42" spans="1:2" x14ac:dyDescent="0.3">
      <c r="A42" s="17" t="s">
        <v>423</v>
      </c>
      <c r="B42" s="17" t="s">
        <v>385</v>
      </c>
    </row>
    <row r="43" spans="1:2" x14ac:dyDescent="0.3">
      <c r="A43" s="17" t="s">
        <v>424</v>
      </c>
      <c r="B43" s="17" t="s">
        <v>383</v>
      </c>
    </row>
    <row r="44" spans="1:2" x14ac:dyDescent="0.3">
      <c r="A44" s="17" t="s">
        <v>425</v>
      </c>
      <c r="B44" s="17" t="s">
        <v>385</v>
      </c>
    </row>
    <row r="45" spans="1:2" x14ac:dyDescent="0.3">
      <c r="A45" s="17" t="s">
        <v>426</v>
      </c>
      <c r="B45" s="17" t="s">
        <v>385</v>
      </c>
    </row>
    <row r="46" spans="1:2" x14ac:dyDescent="0.3">
      <c r="A46" s="17" t="s">
        <v>427</v>
      </c>
      <c r="B46" s="17" t="s">
        <v>385</v>
      </c>
    </row>
    <row r="47" spans="1:2" x14ac:dyDescent="0.3">
      <c r="A47" s="17" t="s">
        <v>428</v>
      </c>
      <c r="B47" s="17" t="s">
        <v>385</v>
      </c>
    </row>
    <row r="48" spans="1:2" x14ac:dyDescent="0.3">
      <c r="A48" s="17" t="s">
        <v>429</v>
      </c>
      <c r="B48" s="17" t="s">
        <v>385</v>
      </c>
    </row>
    <row r="49" spans="1:2" x14ac:dyDescent="0.3">
      <c r="A49" s="17" t="s">
        <v>430</v>
      </c>
      <c r="B49" s="17" t="s">
        <v>383</v>
      </c>
    </row>
    <row r="50" spans="1:2" x14ac:dyDescent="0.3">
      <c r="A50" s="17" t="s">
        <v>431</v>
      </c>
      <c r="B50" s="17" t="s">
        <v>385</v>
      </c>
    </row>
    <row r="51" spans="1:2" x14ac:dyDescent="0.3">
      <c r="A51" s="17" t="s">
        <v>432</v>
      </c>
      <c r="B51" s="17" t="s">
        <v>385</v>
      </c>
    </row>
    <row r="52" spans="1:2" x14ac:dyDescent="0.3">
      <c r="A52" s="17" t="s">
        <v>433</v>
      </c>
      <c r="B52" s="17" t="s">
        <v>385</v>
      </c>
    </row>
    <row r="53" spans="1:2" x14ac:dyDescent="0.3">
      <c r="A53" s="17" t="s">
        <v>434</v>
      </c>
      <c r="B53" s="17" t="s">
        <v>385</v>
      </c>
    </row>
    <row r="54" spans="1:2" x14ac:dyDescent="0.3">
      <c r="A54" s="17" t="s">
        <v>435</v>
      </c>
      <c r="B54" s="17" t="s">
        <v>385</v>
      </c>
    </row>
    <row r="55" spans="1:2" x14ac:dyDescent="0.3">
      <c r="A55" s="17" t="s">
        <v>436</v>
      </c>
      <c r="B55" s="17" t="s">
        <v>385</v>
      </c>
    </row>
    <row r="56" spans="1:2" x14ac:dyDescent="0.3">
      <c r="A56" s="17" t="s">
        <v>437</v>
      </c>
      <c r="B56" s="17" t="s">
        <v>385</v>
      </c>
    </row>
    <row r="57" spans="1:2" x14ac:dyDescent="0.3">
      <c r="A57" s="17" t="s">
        <v>438</v>
      </c>
      <c r="B57" s="17" t="s">
        <v>383</v>
      </c>
    </row>
    <row r="58" spans="1:2" x14ac:dyDescent="0.3">
      <c r="A58" s="17" t="s">
        <v>439</v>
      </c>
      <c r="B58" s="17" t="s">
        <v>385</v>
      </c>
    </row>
    <row r="59" spans="1:2" x14ac:dyDescent="0.3">
      <c r="A59" s="17" t="s">
        <v>440</v>
      </c>
      <c r="B59" s="17" t="s">
        <v>385</v>
      </c>
    </row>
    <row r="60" spans="1:2" x14ac:dyDescent="0.3">
      <c r="A60" s="17" t="s">
        <v>441</v>
      </c>
      <c r="B60" s="17" t="s">
        <v>383</v>
      </c>
    </row>
    <row r="61" spans="1:2" x14ac:dyDescent="0.3">
      <c r="A61" s="17" t="s">
        <v>442</v>
      </c>
      <c r="B61" s="17" t="s">
        <v>385</v>
      </c>
    </row>
    <row r="62" spans="1:2" x14ac:dyDescent="0.3">
      <c r="A62" s="17" t="s">
        <v>443</v>
      </c>
      <c r="B62" s="17" t="s">
        <v>385</v>
      </c>
    </row>
    <row r="63" spans="1:2" x14ac:dyDescent="0.3">
      <c r="A63" s="17" t="s">
        <v>444</v>
      </c>
      <c r="B63" s="17" t="s">
        <v>385</v>
      </c>
    </row>
    <row r="64" spans="1:2" x14ac:dyDescent="0.3">
      <c r="A64" s="17" t="s">
        <v>445</v>
      </c>
      <c r="B64" s="17" t="s">
        <v>385</v>
      </c>
    </row>
    <row r="65" spans="1:2" x14ac:dyDescent="0.3">
      <c r="A65" s="17" t="s">
        <v>446</v>
      </c>
      <c r="B65" s="17" t="s">
        <v>383</v>
      </c>
    </row>
    <row r="66" spans="1:2" x14ac:dyDescent="0.3">
      <c r="A66" s="17" t="s">
        <v>447</v>
      </c>
      <c r="B66" s="17" t="s">
        <v>385</v>
      </c>
    </row>
    <row r="67" spans="1:2" x14ac:dyDescent="0.3">
      <c r="A67" s="17" t="s">
        <v>448</v>
      </c>
      <c r="B67" s="17" t="s">
        <v>385</v>
      </c>
    </row>
    <row r="68" spans="1:2" x14ac:dyDescent="0.3">
      <c r="A68" s="17" t="s">
        <v>449</v>
      </c>
      <c r="B68" s="17" t="s">
        <v>383</v>
      </c>
    </row>
    <row r="69" spans="1:2" x14ac:dyDescent="0.3">
      <c r="A69" s="17" t="s">
        <v>450</v>
      </c>
      <c r="B69" s="17" t="s">
        <v>385</v>
      </c>
    </row>
    <row r="70" spans="1:2" x14ac:dyDescent="0.3">
      <c r="A70" s="17" t="s">
        <v>451</v>
      </c>
      <c r="B70" s="17" t="s">
        <v>385</v>
      </c>
    </row>
    <row r="71" spans="1:2" x14ac:dyDescent="0.3">
      <c r="A71" s="17" t="s">
        <v>452</v>
      </c>
      <c r="B71" s="17" t="s">
        <v>385</v>
      </c>
    </row>
    <row r="72" spans="1:2" x14ac:dyDescent="0.3">
      <c r="A72" s="17" t="s">
        <v>453</v>
      </c>
      <c r="B72" s="17" t="s">
        <v>383</v>
      </c>
    </row>
    <row r="73" spans="1:2" x14ac:dyDescent="0.3">
      <c r="A73" s="17" t="s">
        <v>454</v>
      </c>
      <c r="B73" s="17" t="s">
        <v>383</v>
      </c>
    </row>
    <row r="74" spans="1:2" x14ac:dyDescent="0.3">
      <c r="A74" s="17" t="s">
        <v>455</v>
      </c>
      <c r="B74" s="17" t="s">
        <v>385</v>
      </c>
    </row>
    <row r="75" spans="1:2" x14ac:dyDescent="0.3">
      <c r="A75" s="17" t="s">
        <v>456</v>
      </c>
      <c r="B75" s="17" t="s">
        <v>383</v>
      </c>
    </row>
    <row r="76" spans="1:2" x14ac:dyDescent="0.3">
      <c r="A76" s="17" t="s">
        <v>457</v>
      </c>
      <c r="B76" s="17" t="s">
        <v>385</v>
      </c>
    </row>
    <row r="77" spans="1:2" x14ac:dyDescent="0.3">
      <c r="A77" s="17" t="s">
        <v>458</v>
      </c>
      <c r="B77" s="17" t="s">
        <v>385</v>
      </c>
    </row>
    <row r="78" spans="1:2" x14ac:dyDescent="0.3">
      <c r="A78" s="17" t="s">
        <v>459</v>
      </c>
      <c r="B78" s="17" t="s">
        <v>385</v>
      </c>
    </row>
    <row r="79" spans="1:2" x14ac:dyDescent="0.3">
      <c r="A79" s="17" t="s">
        <v>52</v>
      </c>
      <c r="B79" s="17" t="s">
        <v>385</v>
      </c>
    </row>
    <row r="80" spans="1:2" x14ac:dyDescent="0.3">
      <c r="A80" s="17" t="s">
        <v>460</v>
      </c>
      <c r="B80" s="17" t="s">
        <v>385</v>
      </c>
    </row>
    <row r="81" spans="1:2" x14ac:dyDescent="0.3">
      <c r="A81" s="17" t="s">
        <v>461</v>
      </c>
      <c r="B81" s="17" t="s">
        <v>385</v>
      </c>
    </row>
    <row r="82" spans="1:2" x14ac:dyDescent="0.3">
      <c r="A82" s="17" t="s">
        <v>462</v>
      </c>
      <c r="B82" s="17" t="s">
        <v>385</v>
      </c>
    </row>
    <row r="83" spans="1:2" x14ac:dyDescent="0.3">
      <c r="A83" s="17" t="s">
        <v>463</v>
      </c>
      <c r="B83" s="17" t="s">
        <v>385</v>
      </c>
    </row>
    <row r="84" spans="1:2" x14ac:dyDescent="0.3">
      <c r="A84" s="17" t="s">
        <v>464</v>
      </c>
      <c r="B84" s="17" t="s">
        <v>385</v>
      </c>
    </row>
    <row r="85" spans="1:2" x14ac:dyDescent="0.3">
      <c r="A85" s="17" t="s">
        <v>465</v>
      </c>
      <c r="B85" s="17" t="s">
        <v>385</v>
      </c>
    </row>
    <row r="86" spans="1:2" x14ac:dyDescent="0.3">
      <c r="A86" s="17" t="s">
        <v>466</v>
      </c>
      <c r="B86" s="17" t="s">
        <v>385</v>
      </c>
    </row>
    <row r="87" spans="1:2" x14ac:dyDescent="0.3">
      <c r="A87" s="17" t="s">
        <v>467</v>
      </c>
      <c r="B87" s="17" t="s">
        <v>385</v>
      </c>
    </row>
    <row r="88" spans="1:2" x14ac:dyDescent="0.3">
      <c r="A88" s="17" t="s">
        <v>468</v>
      </c>
      <c r="B88" s="17" t="s">
        <v>385</v>
      </c>
    </row>
    <row r="89" spans="1:2" x14ac:dyDescent="0.3">
      <c r="A89" s="17" t="s">
        <v>469</v>
      </c>
      <c r="B89" s="17" t="s">
        <v>385</v>
      </c>
    </row>
    <row r="90" spans="1:2" x14ac:dyDescent="0.3">
      <c r="A90" s="17" t="s">
        <v>470</v>
      </c>
      <c r="B90" s="17" t="s">
        <v>383</v>
      </c>
    </row>
    <row r="91" spans="1:2" x14ac:dyDescent="0.3">
      <c r="A91" s="17" t="s">
        <v>471</v>
      </c>
      <c r="B91" s="17" t="s">
        <v>385</v>
      </c>
    </row>
    <row r="92" spans="1:2" x14ac:dyDescent="0.3">
      <c r="A92" s="17" t="s">
        <v>472</v>
      </c>
      <c r="B92" s="17" t="s">
        <v>385</v>
      </c>
    </row>
    <row r="93" spans="1:2" x14ac:dyDescent="0.3">
      <c r="A93" s="17" t="s">
        <v>473</v>
      </c>
      <c r="B93" s="17" t="s">
        <v>385</v>
      </c>
    </row>
    <row r="94" spans="1:2" x14ac:dyDescent="0.3">
      <c r="A94" s="17" t="s">
        <v>474</v>
      </c>
      <c r="B94" s="17" t="s">
        <v>385</v>
      </c>
    </row>
    <row r="95" spans="1:2" x14ac:dyDescent="0.3">
      <c r="A95" s="17" t="s">
        <v>475</v>
      </c>
      <c r="B95" s="17" t="s">
        <v>385</v>
      </c>
    </row>
    <row r="96" spans="1:2" x14ac:dyDescent="0.3">
      <c r="A96" s="17" t="s">
        <v>476</v>
      </c>
      <c r="B96" s="17" t="s">
        <v>383</v>
      </c>
    </row>
    <row r="97" spans="1:2" x14ac:dyDescent="0.3">
      <c r="A97" s="17" t="s">
        <v>477</v>
      </c>
      <c r="B97" s="17" t="s">
        <v>383</v>
      </c>
    </row>
    <row r="98" spans="1:2" x14ac:dyDescent="0.3">
      <c r="A98" s="17" t="s">
        <v>478</v>
      </c>
      <c r="B98" s="17" t="s">
        <v>385</v>
      </c>
    </row>
    <row r="99" spans="1:2" x14ac:dyDescent="0.3">
      <c r="A99" s="17" t="s">
        <v>479</v>
      </c>
      <c r="B99" s="17" t="s">
        <v>385</v>
      </c>
    </row>
    <row r="100" spans="1:2" x14ac:dyDescent="0.3">
      <c r="A100" s="17" t="s">
        <v>480</v>
      </c>
      <c r="B100" s="17" t="s">
        <v>383</v>
      </c>
    </row>
    <row r="101" spans="1:2" x14ac:dyDescent="0.3">
      <c r="A101" s="17" t="s">
        <v>481</v>
      </c>
      <c r="B101" s="17" t="s">
        <v>383</v>
      </c>
    </row>
    <row r="102" spans="1:2" x14ac:dyDescent="0.3">
      <c r="A102" s="17" t="s">
        <v>482</v>
      </c>
      <c r="B102" s="17" t="s">
        <v>385</v>
      </c>
    </row>
    <row r="103" spans="1:2" x14ac:dyDescent="0.3">
      <c r="A103" s="17" t="s">
        <v>483</v>
      </c>
      <c r="B103" s="17" t="s">
        <v>385</v>
      </c>
    </row>
    <row r="104" spans="1:2" x14ac:dyDescent="0.3">
      <c r="A104" s="17" t="s">
        <v>484</v>
      </c>
      <c r="B104" s="17" t="s">
        <v>385</v>
      </c>
    </row>
    <row r="105" spans="1:2" x14ac:dyDescent="0.3">
      <c r="A105" s="17" t="s">
        <v>485</v>
      </c>
      <c r="B105" s="17" t="s">
        <v>385</v>
      </c>
    </row>
    <row r="106" spans="1:2" x14ac:dyDescent="0.3">
      <c r="A106" s="17" t="s">
        <v>486</v>
      </c>
      <c r="B106" s="17" t="s">
        <v>383</v>
      </c>
    </row>
    <row r="107" spans="1:2" x14ac:dyDescent="0.3">
      <c r="A107" s="17" t="s">
        <v>487</v>
      </c>
      <c r="B107" s="17" t="s">
        <v>383</v>
      </c>
    </row>
    <row r="108" spans="1:2" x14ac:dyDescent="0.3">
      <c r="A108" s="17" t="s">
        <v>488</v>
      </c>
      <c r="B108" s="17" t="s">
        <v>385</v>
      </c>
    </row>
    <row r="109" spans="1:2" x14ac:dyDescent="0.3">
      <c r="A109" s="17" t="s">
        <v>489</v>
      </c>
      <c r="B109" s="17" t="s">
        <v>385</v>
      </c>
    </row>
    <row r="110" spans="1:2" x14ac:dyDescent="0.3">
      <c r="A110" s="17" t="s">
        <v>490</v>
      </c>
      <c r="B110" s="17" t="s">
        <v>383</v>
      </c>
    </row>
    <row r="111" spans="1:2" x14ac:dyDescent="0.3">
      <c r="A111" s="17" t="s">
        <v>491</v>
      </c>
      <c r="B111" s="17" t="s">
        <v>385</v>
      </c>
    </row>
    <row r="112" spans="1:2" x14ac:dyDescent="0.3">
      <c r="A112" s="17" t="s">
        <v>492</v>
      </c>
      <c r="B112" s="17" t="s">
        <v>385</v>
      </c>
    </row>
    <row r="113" spans="1:2" x14ac:dyDescent="0.3">
      <c r="A113" s="17" t="s">
        <v>493</v>
      </c>
      <c r="B113" s="17" t="s">
        <v>383</v>
      </c>
    </row>
    <row r="114" spans="1:2" x14ac:dyDescent="0.3">
      <c r="A114" s="17" t="s">
        <v>494</v>
      </c>
      <c r="B114" s="17" t="s">
        <v>385</v>
      </c>
    </row>
    <row r="115" spans="1:2" x14ac:dyDescent="0.3">
      <c r="A115" s="17" t="s">
        <v>495</v>
      </c>
      <c r="B115" s="17" t="s">
        <v>385</v>
      </c>
    </row>
    <row r="116" spans="1:2" x14ac:dyDescent="0.3">
      <c r="A116" s="17" t="s">
        <v>496</v>
      </c>
      <c r="B116" s="17" t="s">
        <v>385</v>
      </c>
    </row>
    <row r="117" spans="1:2" x14ac:dyDescent="0.3">
      <c r="A117" s="17" t="s">
        <v>497</v>
      </c>
      <c r="B117" s="17" t="s">
        <v>385</v>
      </c>
    </row>
    <row r="118" spans="1:2" x14ac:dyDescent="0.3">
      <c r="A118" s="17" t="s">
        <v>498</v>
      </c>
      <c r="B118" s="17" t="s">
        <v>385</v>
      </c>
    </row>
    <row r="119" spans="1:2" x14ac:dyDescent="0.3">
      <c r="A119" s="17" t="s">
        <v>499</v>
      </c>
      <c r="B119" s="17" t="s">
        <v>385</v>
      </c>
    </row>
    <row r="120" spans="1:2" x14ac:dyDescent="0.3">
      <c r="A120" s="17" t="s">
        <v>500</v>
      </c>
      <c r="B120" s="17" t="s">
        <v>385</v>
      </c>
    </row>
    <row r="121" spans="1:2" x14ac:dyDescent="0.3">
      <c r="A121" s="17" t="s">
        <v>501</v>
      </c>
      <c r="B121" s="17" t="s">
        <v>385</v>
      </c>
    </row>
    <row r="122" spans="1:2" x14ac:dyDescent="0.3">
      <c r="A122" s="17" t="s">
        <v>321</v>
      </c>
      <c r="B122" s="17" t="s">
        <v>383</v>
      </c>
    </row>
    <row r="123" spans="1:2" x14ac:dyDescent="0.3">
      <c r="A123" s="17" t="s">
        <v>502</v>
      </c>
      <c r="B123" s="17" t="s">
        <v>383</v>
      </c>
    </row>
    <row r="124" spans="1:2" x14ac:dyDescent="0.3">
      <c r="A124" s="17" t="s">
        <v>503</v>
      </c>
      <c r="B124" s="17" t="s">
        <v>385</v>
      </c>
    </row>
    <row r="125" spans="1:2" x14ac:dyDescent="0.3">
      <c r="A125" s="17" t="s">
        <v>504</v>
      </c>
      <c r="B125" s="17" t="s">
        <v>385</v>
      </c>
    </row>
    <row r="126" spans="1:2" x14ac:dyDescent="0.3">
      <c r="A126" s="17" t="s">
        <v>505</v>
      </c>
      <c r="B126" s="17" t="s">
        <v>383</v>
      </c>
    </row>
    <row r="127" spans="1:2" x14ac:dyDescent="0.3">
      <c r="A127" s="17" t="s">
        <v>506</v>
      </c>
      <c r="B127" s="17" t="s">
        <v>385</v>
      </c>
    </row>
    <row r="128" spans="1:2" x14ac:dyDescent="0.3">
      <c r="A128" s="17" t="s">
        <v>507</v>
      </c>
      <c r="B128" s="17" t="s">
        <v>385</v>
      </c>
    </row>
    <row r="129" spans="1:2" x14ac:dyDescent="0.3">
      <c r="A129" s="17" t="s">
        <v>508</v>
      </c>
      <c r="B129" s="17" t="s">
        <v>385</v>
      </c>
    </row>
    <row r="130" spans="1:2" x14ac:dyDescent="0.3">
      <c r="A130" s="17" t="s">
        <v>509</v>
      </c>
      <c r="B130" s="17" t="s">
        <v>383</v>
      </c>
    </row>
    <row r="131" spans="1:2" x14ac:dyDescent="0.3">
      <c r="A131" s="17" t="s">
        <v>510</v>
      </c>
      <c r="B131" s="17" t="s">
        <v>383</v>
      </c>
    </row>
    <row r="132" spans="1:2" x14ac:dyDescent="0.3">
      <c r="A132" s="17" t="s">
        <v>511</v>
      </c>
      <c r="B132" s="17" t="s">
        <v>385</v>
      </c>
    </row>
    <row r="133" spans="1:2" x14ac:dyDescent="0.3">
      <c r="A133" s="17" t="s">
        <v>512</v>
      </c>
      <c r="B133" s="17" t="s">
        <v>385</v>
      </c>
    </row>
    <row r="134" spans="1:2" x14ac:dyDescent="0.3">
      <c r="A134" s="17" t="s">
        <v>513</v>
      </c>
      <c r="B134" s="17" t="s">
        <v>385</v>
      </c>
    </row>
    <row r="135" spans="1:2" x14ac:dyDescent="0.3">
      <c r="A135" s="17" t="s">
        <v>514</v>
      </c>
      <c r="B135" s="17" t="s">
        <v>383</v>
      </c>
    </row>
    <row r="136" spans="1:2" x14ac:dyDescent="0.3">
      <c r="A136" s="17" t="s">
        <v>515</v>
      </c>
      <c r="B136" s="17" t="s">
        <v>385</v>
      </c>
    </row>
    <row r="137" spans="1:2" x14ac:dyDescent="0.3">
      <c r="A137" s="17" t="s">
        <v>516</v>
      </c>
      <c r="B137" s="17" t="s">
        <v>385</v>
      </c>
    </row>
    <row r="138" spans="1:2" x14ac:dyDescent="0.3">
      <c r="A138" s="17" t="s">
        <v>517</v>
      </c>
      <c r="B138" s="17" t="s">
        <v>383</v>
      </c>
    </row>
    <row r="139" spans="1:2" x14ac:dyDescent="0.3">
      <c r="A139" s="17" t="s">
        <v>518</v>
      </c>
      <c r="B139" s="17" t="s">
        <v>385</v>
      </c>
    </row>
    <row r="140" spans="1:2" x14ac:dyDescent="0.3">
      <c r="A140" s="17" t="s">
        <v>519</v>
      </c>
      <c r="B140" s="17" t="s">
        <v>385</v>
      </c>
    </row>
    <row r="141" spans="1:2" x14ac:dyDescent="0.3">
      <c r="A141" s="17" t="s">
        <v>520</v>
      </c>
      <c r="B141" s="17" t="s">
        <v>385</v>
      </c>
    </row>
    <row r="142" spans="1:2" x14ac:dyDescent="0.3">
      <c r="A142" s="17" t="s">
        <v>521</v>
      </c>
      <c r="B142" s="17" t="s">
        <v>385</v>
      </c>
    </row>
    <row r="143" spans="1:2" x14ac:dyDescent="0.3">
      <c r="A143" s="17" t="s">
        <v>522</v>
      </c>
      <c r="B143" s="17" t="s">
        <v>385</v>
      </c>
    </row>
    <row r="144" spans="1:2" x14ac:dyDescent="0.3">
      <c r="A144" s="17" t="s">
        <v>523</v>
      </c>
      <c r="B144" s="17" t="s">
        <v>385</v>
      </c>
    </row>
    <row r="145" spans="1:2" x14ac:dyDescent="0.3">
      <c r="A145" s="17" t="s">
        <v>524</v>
      </c>
      <c r="B145" s="17" t="s">
        <v>385</v>
      </c>
    </row>
    <row r="146" spans="1:2" x14ac:dyDescent="0.3">
      <c r="A146" s="17" t="s">
        <v>525</v>
      </c>
      <c r="B146" s="17" t="s">
        <v>385</v>
      </c>
    </row>
    <row r="147" spans="1:2" x14ac:dyDescent="0.3">
      <c r="A147" s="17" t="s">
        <v>526</v>
      </c>
      <c r="B147" s="17" t="s">
        <v>383</v>
      </c>
    </row>
    <row r="148" spans="1:2" x14ac:dyDescent="0.3">
      <c r="A148" s="17" t="s">
        <v>527</v>
      </c>
      <c r="B148" s="17" t="s">
        <v>385</v>
      </c>
    </row>
    <row r="149" spans="1:2" x14ac:dyDescent="0.3">
      <c r="A149" s="17" t="s">
        <v>528</v>
      </c>
      <c r="B149" s="17" t="s">
        <v>385</v>
      </c>
    </row>
    <row r="150" spans="1:2" x14ac:dyDescent="0.3">
      <c r="A150" s="17" t="s">
        <v>529</v>
      </c>
      <c r="B150" s="17" t="s">
        <v>385</v>
      </c>
    </row>
    <row r="151" spans="1:2" x14ac:dyDescent="0.3">
      <c r="A151" s="17" t="s">
        <v>530</v>
      </c>
      <c r="B151" s="17" t="s">
        <v>385</v>
      </c>
    </row>
    <row r="152" spans="1:2" x14ac:dyDescent="0.3">
      <c r="A152" s="17" t="s">
        <v>531</v>
      </c>
      <c r="B152" s="17" t="s">
        <v>385</v>
      </c>
    </row>
    <row r="153" spans="1:2" x14ac:dyDescent="0.3">
      <c r="A153" s="17" t="s">
        <v>532</v>
      </c>
      <c r="B153" s="17" t="s">
        <v>383</v>
      </c>
    </row>
    <row r="154" spans="1:2" x14ac:dyDescent="0.3">
      <c r="A154" s="17" t="s">
        <v>533</v>
      </c>
      <c r="B154" s="17" t="s">
        <v>385</v>
      </c>
    </row>
    <row r="155" spans="1:2" x14ac:dyDescent="0.3">
      <c r="A155" s="17" t="s">
        <v>534</v>
      </c>
      <c r="B155" s="17" t="s">
        <v>383</v>
      </c>
    </row>
    <row r="156" spans="1:2" x14ac:dyDescent="0.3">
      <c r="A156" s="17" t="s">
        <v>535</v>
      </c>
      <c r="B156" s="17" t="s">
        <v>385</v>
      </c>
    </row>
    <row r="157" spans="1:2" x14ac:dyDescent="0.3">
      <c r="A157" s="17" t="s">
        <v>536</v>
      </c>
      <c r="B157" s="17" t="s">
        <v>385</v>
      </c>
    </row>
    <row r="158" spans="1:2" x14ac:dyDescent="0.3">
      <c r="A158" s="17" t="s">
        <v>537</v>
      </c>
      <c r="B158" s="17" t="s">
        <v>383</v>
      </c>
    </row>
    <row r="159" spans="1:2" x14ac:dyDescent="0.3">
      <c r="A159" s="17" t="s">
        <v>538</v>
      </c>
      <c r="B159" s="17" t="s">
        <v>385</v>
      </c>
    </row>
    <row r="160" spans="1:2" x14ac:dyDescent="0.3">
      <c r="A160" s="17" t="s">
        <v>539</v>
      </c>
      <c r="B160" s="17" t="s">
        <v>385</v>
      </c>
    </row>
    <row r="161" spans="1:2" x14ac:dyDescent="0.3">
      <c r="A161" s="17" t="s">
        <v>540</v>
      </c>
      <c r="B161" s="17" t="s">
        <v>385</v>
      </c>
    </row>
    <row r="162" spans="1:2" x14ac:dyDescent="0.3">
      <c r="A162" s="17" t="s">
        <v>541</v>
      </c>
      <c r="B162" s="17" t="s">
        <v>383</v>
      </c>
    </row>
    <row r="163" spans="1:2" x14ac:dyDescent="0.3">
      <c r="A163" s="17" t="s">
        <v>542</v>
      </c>
      <c r="B163" s="17" t="s">
        <v>383</v>
      </c>
    </row>
    <row r="164" spans="1:2" x14ac:dyDescent="0.3">
      <c r="A164" s="17" t="s">
        <v>37</v>
      </c>
      <c r="B164" s="17" t="s">
        <v>385</v>
      </c>
    </row>
    <row r="165" spans="1:2" x14ac:dyDescent="0.3">
      <c r="A165" s="17" t="s">
        <v>543</v>
      </c>
      <c r="B165" s="17" t="s">
        <v>385</v>
      </c>
    </row>
    <row r="166" spans="1:2" x14ac:dyDescent="0.3">
      <c r="A166" s="17" t="s">
        <v>544</v>
      </c>
      <c r="B166" s="17" t="s">
        <v>385</v>
      </c>
    </row>
    <row r="167" spans="1:2" x14ac:dyDescent="0.3">
      <c r="A167" s="17" t="s">
        <v>545</v>
      </c>
      <c r="B167" s="17" t="s">
        <v>383</v>
      </c>
    </row>
    <row r="168" spans="1:2" x14ac:dyDescent="0.3">
      <c r="A168" s="17" t="s">
        <v>546</v>
      </c>
      <c r="B168" s="17" t="s">
        <v>383</v>
      </c>
    </row>
    <row r="169" spans="1:2" x14ac:dyDescent="0.3">
      <c r="A169" s="17" t="s">
        <v>547</v>
      </c>
      <c r="B169" s="17" t="s">
        <v>385</v>
      </c>
    </row>
    <row r="170" spans="1:2" x14ac:dyDescent="0.3">
      <c r="A170" s="17" t="s">
        <v>548</v>
      </c>
      <c r="B170" s="17" t="s">
        <v>385</v>
      </c>
    </row>
    <row r="171" spans="1:2" x14ac:dyDescent="0.3">
      <c r="A171" s="17" t="s">
        <v>549</v>
      </c>
      <c r="B171" s="17" t="s">
        <v>385</v>
      </c>
    </row>
    <row r="172" spans="1:2" x14ac:dyDescent="0.3">
      <c r="A172" s="17" t="s">
        <v>550</v>
      </c>
      <c r="B172" s="17" t="s">
        <v>383</v>
      </c>
    </row>
    <row r="173" spans="1:2" x14ac:dyDescent="0.3">
      <c r="A173" s="17" t="s">
        <v>551</v>
      </c>
      <c r="B173" s="17" t="s">
        <v>385</v>
      </c>
    </row>
    <row r="174" spans="1:2" x14ac:dyDescent="0.3">
      <c r="A174" s="17" t="s">
        <v>552</v>
      </c>
      <c r="B174" s="17" t="s">
        <v>383</v>
      </c>
    </row>
    <row r="175" spans="1:2" x14ac:dyDescent="0.3">
      <c r="A175" s="17" t="s">
        <v>553</v>
      </c>
      <c r="B175" s="17" t="s">
        <v>383</v>
      </c>
    </row>
    <row r="176" spans="1:2" x14ac:dyDescent="0.3">
      <c r="A176" s="17" t="s">
        <v>554</v>
      </c>
      <c r="B176" s="17" t="s">
        <v>385</v>
      </c>
    </row>
    <row r="177" spans="1:2" x14ac:dyDescent="0.3">
      <c r="A177" s="17" t="s">
        <v>555</v>
      </c>
      <c r="B177" s="17" t="s">
        <v>383</v>
      </c>
    </row>
    <row r="178" spans="1:2" x14ac:dyDescent="0.3">
      <c r="A178" s="17" t="s">
        <v>556</v>
      </c>
      <c r="B178" s="17" t="s">
        <v>385</v>
      </c>
    </row>
    <row r="179" spans="1:2" x14ac:dyDescent="0.3">
      <c r="A179" s="17" t="s">
        <v>557</v>
      </c>
      <c r="B179" s="17" t="s">
        <v>385</v>
      </c>
    </row>
    <row r="180" spans="1:2" x14ac:dyDescent="0.3">
      <c r="A180" s="17" t="s">
        <v>558</v>
      </c>
      <c r="B180" s="17" t="s">
        <v>385</v>
      </c>
    </row>
    <row r="181" spans="1:2" x14ac:dyDescent="0.3">
      <c r="A181" s="17" t="s">
        <v>559</v>
      </c>
      <c r="B181" s="17" t="s">
        <v>385</v>
      </c>
    </row>
    <row r="182" spans="1:2" x14ac:dyDescent="0.3">
      <c r="A182" s="17" t="s">
        <v>560</v>
      </c>
      <c r="B182" s="17" t="s">
        <v>385</v>
      </c>
    </row>
    <row r="183" spans="1:2" x14ac:dyDescent="0.3">
      <c r="A183" s="17" t="s">
        <v>561</v>
      </c>
      <c r="B183" s="17" t="s">
        <v>385</v>
      </c>
    </row>
    <row r="184" spans="1:2" x14ac:dyDescent="0.3">
      <c r="A184" s="17" t="s">
        <v>562</v>
      </c>
      <c r="B184" s="17" t="s">
        <v>383</v>
      </c>
    </row>
    <row r="185" spans="1:2" x14ac:dyDescent="0.3">
      <c r="A185" s="17" t="s">
        <v>563</v>
      </c>
      <c r="B185" s="17" t="s">
        <v>385</v>
      </c>
    </row>
    <row r="186" spans="1:2" x14ac:dyDescent="0.3">
      <c r="A186" s="17" t="s">
        <v>564</v>
      </c>
      <c r="B186" s="17" t="s">
        <v>385</v>
      </c>
    </row>
    <row r="187" spans="1:2" x14ac:dyDescent="0.3">
      <c r="A187" s="17" t="s">
        <v>565</v>
      </c>
      <c r="B187" s="17" t="s">
        <v>385</v>
      </c>
    </row>
    <row r="188" spans="1:2" x14ac:dyDescent="0.3">
      <c r="A188" s="17" t="s">
        <v>566</v>
      </c>
      <c r="B188" s="17" t="s">
        <v>385</v>
      </c>
    </row>
    <row r="189" spans="1:2" x14ac:dyDescent="0.3">
      <c r="A189" s="17" t="s">
        <v>567</v>
      </c>
      <c r="B189" s="17" t="s">
        <v>385</v>
      </c>
    </row>
    <row r="190" spans="1:2" x14ac:dyDescent="0.3">
      <c r="A190" s="17" t="s">
        <v>568</v>
      </c>
      <c r="B190" s="17" t="s">
        <v>385</v>
      </c>
    </row>
    <row r="191" spans="1:2" x14ac:dyDescent="0.3">
      <c r="A191" s="17" t="s">
        <v>569</v>
      </c>
      <c r="B191" s="17" t="s">
        <v>385</v>
      </c>
    </row>
    <row r="192" spans="1:2" x14ac:dyDescent="0.3">
      <c r="A192" s="17" t="s">
        <v>570</v>
      </c>
      <c r="B192" s="17" t="s">
        <v>385</v>
      </c>
    </row>
    <row r="193" spans="1:2" x14ac:dyDescent="0.3">
      <c r="A193" s="17" t="s">
        <v>571</v>
      </c>
      <c r="B193" s="17" t="s">
        <v>385</v>
      </c>
    </row>
    <row r="194" spans="1:2" x14ac:dyDescent="0.3">
      <c r="A194" s="17" t="s">
        <v>572</v>
      </c>
      <c r="B194" s="17" t="s">
        <v>385</v>
      </c>
    </row>
    <row r="195" spans="1:2" x14ac:dyDescent="0.3">
      <c r="A195" s="17" t="s">
        <v>573</v>
      </c>
      <c r="B195" s="17" t="s">
        <v>383</v>
      </c>
    </row>
    <row r="196" spans="1:2" x14ac:dyDescent="0.3">
      <c r="A196" s="17" t="s">
        <v>574</v>
      </c>
      <c r="B196" s="17" t="s">
        <v>383</v>
      </c>
    </row>
    <row r="197" spans="1:2" x14ac:dyDescent="0.3">
      <c r="A197" s="17" t="s">
        <v>575</v>
      </c>
      <c r="B197" s="17" t="s">
        <v>383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CAB9B-C692-43A0-BB5A-DB5EC5EAA55B}">
  <dimension ref="A1:E20"/>
  <sheetViews>
    <sheetView workbookViewId="0">
      <selection activeCell="H19" sqref="H19"/>
    </sheetView>
  </sheetViews>
  <sheetFormatPr defaultRowHeight="14.4" x14ac:dyDescent="0.3"/>
  <cols>
    <col min="1" max="1" width="24" customWidth="1"/>
    <col min="2" max="5" width="13.77734375" customWidth="1"/>
  </cols>
  <sheetData>
    <row r="1" spans="1:5" s="19" customFormat="1" x14ac:dyDescent="0.3">
      <c r="A1" s="19" t="s">
        <v>588</v>
      </c>
      <c r="B1" s="19" t="s">
        <v>584</v>
      </c>
      <c r="C1" s="19" t="s">
        <v>108</v>
      </c>
      <c r="D1" s="19" t="s">
        <v>125</v>
      </c>
      <c r="E1" s="19" t="s">
        <v>587</v>
      </c>
    </row>
    <row r="2" spans="1:5" x14ac:dyDescent="0.3">
      <c r="A2" s="19" t="s">
        <v>585</v>
      </c>
    </row>
    <row r="3" spans="1:5" x14ac:dyDescent="0.3">
      <c r="A3" t="s">
        <v>18</v>
      </c>
      <c r="B3" s="20">
        <f>COUNTIFS(database!E:E, "Ongoing", database!G:G, "*Availability*")</f>
        <v>6</v>
      </c>
      <c r="C3">
        <f>COUNTIFS(database!E:E, "Ongoing", database!G:G, "*Accessibility*")</f>
        <v>5</v>
      </c>
      <c r="D3">
        <f>COUNTIFS(database!E:E, "Ongoing", database!G:G, "*Acceptability*")</f>
        <v>3</v>
      </c>
      <c r="E3">
        <f>COUNTIF(database!E:E, "Ongoing")</f>
        <v>12</v>
      </c>
    </row>
    <row r="4" spans="1:5" x14ac:dyDescent="0.3">
      <c r="A4" t="s">
        <v>124</v>
      </c>
      <c r="B4">
        <f>COUNTIFS(database!E:E, "Planned", database!G:G, "*Availability*")</f>
        <v>5</v>
      </c>
      <c r="C4">
        <f>COUNTIFS(database!E:E, "Planned", database!G:G, "*Accessibility*")</f>
        <v>0</v>
      </c>
      <c r="D4">
        <f>COUNTIFS(database!E:E, "Ongoing", database!G:G, "*Acceptability*")</f>
        <v>3</v>
      </c>
      <c r="E4">
        <f>COUNTIF(database!E:E, "Planned")</f>
        <v>7</v>
      </c>
    </row>
    <row r="5" spans="1:5" ht="28.8" x14ac:dyDescent="0.3">
      <c r="A5" s="21" t="s">
        <v>589</v>
      </c>
    </row>
    <row r="6" spans="1:5" x14ac:dyDescent="0.3">
      <c r="A6" t="s">
        <v>37</v>
      </c>
      <c r="B6">
        <v>5</v>
      </c>
      <c r="C6">
        <v>1</v>
      </c>
      <c r="D6">
        <v>1</v>
      </c>
      <c r="E6">
        <v>6</v>
      </c>
    </row>
    <row r="7" spans="1:5" x14ac:dyDescent="0.3">
      <c r="A7" t="s">
        <v>52</v>
      </c>
      <c r="B7">
        <v>4</v>
      </c>
      <c r="C7">
        <v>0</v>
      </c>
      <c r="D7">
        <v>0</v>
      </c>
      <c r="E7">
        <v>4</v>
      </c>
    </row>
    <row r="8" spans="1:5" x14ac:dyDescent="0.3">
      <c r="A8" t="s">
        <v>470</v>
      </c>
      <c r="B8">
        <v>2</v>
      </c>
      <c r="C8">
        <v>1</v>
      </c>
      <c r="D8">
        <v>1</v>
      </c>
      <c r="E8">
        <v>3</v>
      </c>
    </row>
    <row r="9" spans="1:5" x14ac:dyDescent="0.3">
      <c r="A9" t="s">
        <v>407</v>
      </c>
      <c r="B9">
        <v>3</v>
      </c>
      <c r="C9">
        <v>0</v>
      </c>
      <c r="D9">
        <v>0</v>
      </c>
      <c r="E9">
        <v>3</v>
      </c>
    </row>
    <row r="10" spans="1:5" x14ac:dyDescent="0.3">
      <c r="A10" s="19" t="s">
        <v>593</v>
      </c>
    </row>
    <row r="11" spans="1:5" x14ac:dyDescent="0.3">
      <c r="A11" t="s">
        <v>219</v>
      </c>
      <c r="B11" s="22"/>
      <c r="C11" s="22"/>
      <c r="D11" s="22"/>
      <c r="E11">
        <v>43</v>
      </c>
    </row>
    <row r="12" spans="1:5" x14ac:dyDescent="0.3">
      <c r="A12" t="s">
        <v>38</v>
      </c>
      <c r="B12" s="22"/>
      <c r="C12" s="22"/>
      <c r="D12" s="22"/>
      <c r="E12">
        <v>5</v>
      </c>
    </row>
    <row r="13" spans="1:5" x14ac:dyDescent="0.3">
      <c r="A13" t="s">
        <v>286</v>
      </c>
      <c r="B13" s="22"/>
      <c r="C13" s="22"/>
      <c r="D13" s="22"/>
      <c r="E13">
        <v>4</v>
      </c>
    </row>
    <row r="14" spans="1:5" x14ac:dyDescent="0.3">
      <c r="A14" s="19" t="s">
        <v>594</v>
      </c>
      <c r="B14" s="22"/>
      <c r="C14" s="22"/>
      <c r="D14" s="22"/>
    </row>
    <row r="15" spans="1:5" x14ac:dyDescent="0.3">
      <c r="A15" t="s">
        <v>220</v>
      </c>
      <c r="B15" s="22"/>
      <c r="C15" s="22"/>
      <c r="D15" s="22"/>
      <c r="E15">
        <v>11</v>
      </c>
    </row>
    <row r="16" spans="1:5" x14ac:dyDescent="0.3">
      <c r="A16" t="s">
        <v>230</v>
      </c>
      <c r="B16" s="22"/>
      <c r="C16" s="22"/>
      <c r="D16" s="22"/>
      <c r="E16">
        <v>15</v>
      </c>
    </row>
    <row r="17" spans="1:5" x14ac:dyDescent="0.3">
      <c r="A17" t="s">
        <v>586</v>
      </c>
      <c r="B17" s="22"/>
      <c r="C17" s="22"/>
      <c r="D17" s="22"/>
      <c r="E17">
        <v>31</v>
      </c>
    </row>
    <row r="18" spans="1:5" x14ac:dyDescent="0.3">
      <c r="A18" t="s">
        <v>99</v>
      </c>
      <c r="B18" s="22"/>
      <c r="C18" s="22"/>
      <c r="D18" s="22"/>
      <c r="E18">
        <v>1</v>
      </c>
    </row>
    <row r="19" spans="1:5" x14ac:dyDescent="0.3">
      <c r="A19" s="19"/>
    </row>
    <row r="20" spans="1:5" x14ac:dyDescent="0.3">
      <c r="B20" s="20"/>
    </row>
  </sheetData>
  <autoFilter ref="B1:E20" xr:uid="{0C3CAB9B-C692-43A0-BB5A-DB5EC5EAA55B}"/>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461D4-6594-479D-8891-7A6A540DF8D8}">
  <dimension ref="A1:E16"/>
  <sheetViews>
    <sheetView workbookViewId="0">
      <selection activeCell="A5" sqref="A5"/>
    </sheetView>
  </sheetViews>
  <sheetFormatPr defaultColWidth="8.88671875" defaultRowHeight="14.4" x14ac:dyDescent="0.3"/>
  <cols>
    <col min="1" max="1" width="22.5546875" style="2" customWidth="1"/>
    <col min="2" max="2" width="14.88671875" style="2" customWidth="1"/>
    <col min="3" max="3" width="15.44140625" style="2" customWidth="1"/>
    <col min="4" max="4" width="21.6640625" style="2" customWidth="1"/>
    <col min="5" max="5" width="43.88671875" style="2" customWidth="1"/>
    <col min="6" max="16384" width="8.88671875" style="2"/>
  </cols>
  <sheetData>
    <row r="1" spans="1:5" ht="43.2" x14ac:dyDescent="0.3">
      <c r="A1" s="12" t="s">
        <v>323</v>
      </c>
      <c r="B1" s="12" t="s">
        <v>324</v>
      </c>
      <c r="C1" s="13" t="s">
        <v>325</v>
      </c>
      <c r="D1" s="13" t="s">
        <v>326</v>
      </c>
      <c r="E1" s="13" t="s">
        <v>327</v>
      </c>
    </row>
    <row r="2" spans="1:5" x14ac:dyDescent="0.3">
      <c r="A2" s="12" t="s">
        <v>8</v>
      </c>
      <c r="B2" s="2" t="s">
        <v>328</v>
      </c>
      <c r="C2" s="2" t="s">
        <v>328</v>
      </c>
      <c r="D2" s="2" t="s">
        <v>329</v>
      </c>
      <c r="E2" s="2" t="s">
        <v>330</v>
      </c>
    </row>
    <row r="3" spans="1:5" x14ac:dyDescent="0.3">
      <c r="A3" s="12" t="s">
        <v>4</v>
      </c>
      <c r="B3" s="2" t="s">
        <v>328</v>
      </c>
      <c r="D3" s="2" t="s">
        <v>331</v>
      </c>
      <c r="E3" s="2" t="s">
        <v>330</v>
      </c>
    </row>
    <row r="4" spans="1:5" s="16" customFormat="1" x14ac:dyDescent="0.3">
      <c r="A4" s="15" t="s">
        <v>332</v>
      </c>
      <c r="B4" s="16" t="s">
        <v>328</v>
      </c>
      <c r="D4" s="16" t="s">
        <v>333</v>
      </c>
    </row>
    <row r="5" spans="1:5" ht="115.2" x14ac:dyDescent="0.3">
      <c r="A5" s="12" t="s">
        <v>334</v>
      </c>
      <c r="B5" s="2" t="s">
        <v>328</v>
      </c>
      <c r="C5" s="2" t="s">
        <v>328</v>
      </c>
      <c r="D5" s="2" t="s">
        <v>335</v>
      </c>
      <c r="E5" s="14" t="s">
        <v>336</v>
      </c>
    </row>
    <row r="6" spans="1:5" x14ac:dyDescent="0.3">
      <c r="A6" s="12" t="s">
        <v>9</v>
      </c>
      <c r="B6" s="2" t="s">
        <v>328</v>
      </c>
      <c r="C6" s="2" t="s">
        <v>328</v>
      </c>
      <c r="D6" s="2" t="s">
        <v>337</v>
      </c>
    </row>
    <row r="7" spans="1:5" x14ac:dyDescent="0.3">
      <c r="A7" s="12" t="s">
        <v>10</v>
      </c>
      <c r="B7" s="2" t="s">
        <v>328</v>
      </c>
      <c r="C7" s="2" t="s">
        <v>328</v>
      </c>
      <c r="D7" s="2" t="s">
        <v>338</v>
      </c>
    </row>
    <row r="8" spans="1:5" ht="28.8" x14ac:dyDescent="0.3">
      <c r="A8" s="12" t="s">
        <v>11</v>
      </c>
      <c r="B8" s="2" t="s">
        <v>328</v>
      </c>
      <c r="C8" s="2" t="s">
        <v>328</v>
      </c>
      <c r="D8" s="2" t="s">
        <v>339</v>
      </c>
    </row>
    <row r="9" spans="1:5" x14ac:dyDescent="0.3">
      <c r="A9" s="12" t="s">
        <v>12</v>
      </c>
      <c r="B9" s="2" t="s">
        <v>328</v>
      </c>
      <c r="C9" s="2" t="s">
        <v>328</v>
      </c>
      <c r="D9" s="2" t="s">
        <v>340</v>
      </c>
      <c r="E9" s="2" t="s">
        <v>341</v>
      </c>
    </row>
    <row r="10" spans="1:5" x14ac:dyDescent="0.3">
      <c r="A10" s="12" t="s">
        <v>1</v>
      </c>
      <c r="C10" s="2" t="s">
        <v>328</v>
      </c>
      <c r="D10" s="2" t="s">
        <v>342</v>
      </c>
    </row>
    <row r="11" spans="1:5" x14ac:dyDescent="0.3">
      <c r="A11" s="12" t="s">
        <v>5</v>
      </c>
      <c r="C11" s="2" t="s">
        <v>328</v>
      </c>
      <c r="D11" s="2" t="s">
        <v>343</v>
      </c>
    </row>
    <row r="12" spans="1:5" x14ac:dyDescent="0.3">
      <c r="A12" s="12" t="s">
        <v>14</v>
      </c>
      <c r="C12" s="2" t="s">
        <v>328</v>
      </c>
      <c r="D12" s="2" t="s">
        <v>344</v>
      </c>
    </row>
    <row r="13" spans="1:5" s="16" customFormat="1" x14ac:dyDescent="0.3">
      <c r="A13" s="15" t="s">
        <v>345</v>
      </c>
      <c r="C13" s="16" t="s">
        <v>328</v>
      </c>
      <c r="D13" s="16" t="s">
        <v>346</v>
      </c>
    </row>
    <row r="14" spans="1:5" x14ac:dyDescent="0.3">
      <c r="A14" s="12" t="s">
        <v>2</v>
      </c>
      <c r="C14" s="2" t="s">
        <v>328</v>
      </c>
      <c r="D14" s="2" t="s">
        <v>347</v>
      </c>
    </row>
    <row r="15" spans="1:5" x14ac:dyDescent="0.3">
      <c r="A15" s="12" t="s">
        <v>15</v>
      </c>
      <c r="C15" s="2" t="s">
        <v>328</v>
      </c>
      <c r="D15" s="2" t="s">
        <v>348</v>
      </c>
    </row>
    <row r="16" spans="1:5" x14ac:dyDescent="0.3">
      <c r="A16" s="1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A2368-12E2-42B8-8372-0E3027BDE391}">
  <dimension ref="A1:B12"/>
  <sheetViews>
    <sheetView workbookViewId="0">
      <selection sqref="A1:B13"/>
    </sheetView>
  </sheetViews>
  <sheetFormatPr defaultRowHeight="14.4" x14ac:dyDescent="0.3"/>
  <cols>
    <col min="1" max="1" width="22.21875" style="2" customWidth="1"/>
    <col min="2" max="16384" width="8.88671875" style="2"/>
  </cols>
  <sheetData>
    <row r="1" spans="1:2" x14ac:dyDescent="0.3">
      <c r="A1" s="13" t="s">
        <v>595</v>
      </c>
      <c r="B1" s="13" t="s">
        <v>600</v>
      </c>
    </row>
    <row r="2" spans="1:2" x14ac:dyDescent="0.3">
      <c r="A2" s="2" t="s">
        <v>60</v>
      </c>
    </row>
    <row r="3" spans="1:2" x14ac:dyDescent="0.3">
      <c r="A3" s="2" t="s">
        <v>276</v>
      </c>
    </row>
    <row r="4" spans="1:2" x14ac:dyDescent="0.3">
      <c r="A4" s="2" t="s">
        <v>596</v>
      </c>
    </row>
    <row r="5" spans="1:2" x14ac:dyDescent="0.3">
      <c r="A5" s="2" t="s">
        <v>39</v>
      </c>
    </row>
    <row r="6" spans="1:2" ht="28.8" x14ac:dyDescent="0.3">
      <c r="A6" s="14" t="s">
        <v>597</v>
      </c>
    </row>
    <row r="7" spans="1:2" x14ac:dyDescent="0.3">
      <c r="A7" s="14" t="s">
        <v>598</v>
      </c>
    </row>
    <row r="8" spans="1:2" x14ac:dyDescent="0.3">
      <c r="A8" s="2" t="s">
        <v>38</v>
      </c>
    </row>
    <row r="9" spans="1:2" x14ac:dyDescent="0.3">
      <c r="A9" s="2" t="s">
        <v>599</v>
      </c>
    </row>
    <row r="10" spans="1:2" x14ac:dyDescent="0.3">
      <c r="A10" s="2" t="s">
        <v>108</v>
      </c>
    </row>
    <row r="11" spans="1:2" x14ac:dyDescent="0.3">
      <c r="A11" s="2" t="s">
        <v>125</v>
      </c>
    </row>
    <row r="12" spans="1:2" x14ac:dyDescent="0.3">
      <c r="A12" s="2" t="s">
        <v>20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4254115-bb2a-4c7f-8f62-60866c028b5e" xsi:nil="true"/>
    <lcf76f155ced4ddcb4097134ff3c332f xmlns="eb41c9e7-ff1a-4cc2-9642-2a3bd3a410e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4A32DBCB7DDC04DB3EEE9E178374DF5" ma:contentTypeVersion="13" ma:contentTypeDescription="Create a new document." ma:contentTypeScope="" ma:versionID="0434bd6946c14e5904ce71fd76b84e81">
  <xsd:schema xmlns:xsd="http://www.w3.org/2001/XMLSchema" xmlns:xs="http://www.w3.org/2001/XMLSchema" xmlns:p="http://schemas.microsoft.com/office/2006/metadata/properties" xmlns:ns2="eb41c9e7-ff1a-4cc2-9642-2a3bd3a410ec" xmlns:ns3="a4254115-bb2a-4c7f-8f62-60866c028b5e" targetNamespace="http://schemas.microsoft.com/office/2006/metadata/properties" ma:root="true" ma:fieldsID="72235bec9de27aa6cfa44162deea9f11" ns2:_="" ns3:_="">
    <xsd:import namespace="eb41c9e7-ff1a-4cc2-9642-2a3bd3a410ec"/>
    <xsd:import namespace="a4254115-bb2a-4c7f-8f62-60866c028b5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41c9e7-ff1a-4cc2-9642-2a3bd3a410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1466ac8-242d-4341-ab19-b66e8be0dcc8"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4254115-bb2a-4c7f-8f62-60866c028b5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930825ce-dde4-439e-888d-f0dfd9386dcd}" ma:internalName="TaxCatchAll" ma:showField="CatchAllData" ma:web="a4254115-bb2a-4c7f-8f62-60866c028b5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5F4AA5-AFF1-4F67-8499-C3871145A405}">
  <ds:schemaRefs>
    <ds:schemaRef ds:uri="http://schemas.microsoft.com/sharepoint/v3/contenttype/forms"/>
  </ds:schemaRefs>
</ds:datastoreItem>
</file>

<file path=customXml/itemProps2.xml><?xml version="1.0" encoding="utf-8"?>
<ds:datastoreItem xmlns:ds="http://schemas.openxmlformats.org/officeDocument/2006/customXml" ds:itemID="{BE79779E-ED8F-438E-9B02-38A0E3BB9151}">
  <ds:schemaRefs>
    <ds:schemaRef ds:uri="http://schemas.microsoft.com/office/2006/metadata/properties"/>
    <ds:schemaRef ds:uri="http://schemas.microsoft.com/office/infopath/2007/PartnerControls"/>
    <ds:schemaRef ds:uri="a4254115-bb2a-4c7f-8f62-60866c028b5e"/>
    <ds:schemaRef ds:uri="eb41c9e7-ff1a-4cc2-9642-2a3bd3a410ec"/>
  </ds:schemaRefs>
</ds:datastoreItem>
</file>

<file path=customXml/itemProps3.xml><?xml version="1.0" encoding="utf-8"?>
<ds:datastoreItem xmlns:ds="http://schemas.openxmlformats.org/officeDocument/2006/customXml" ds:itemID="{262218C9-E981-44E6-AC72-7FA453396F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41c9e7-ff1a-4cc2-9642-2a3bd3a410ec"/>
    <ds:schemaRef ds:uri="a4254115-bb2a-4c7f-8f62-60866c028b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database</vt:lpstr>
      <vt:lpstr>GAVI status</vt:lpstr>
      <vt:lpstr>Characteristics</vt:lpstr>
      <vt:lpstr>categories</vt:lpstr>
      <vt:lpstr>Definitions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Joeri Buis</dc:creator>
  <cp:keywords/>
  <dc:description/>
  <cp:lastModifiedBy>Joeri Buis</cp:lastModifiedBy>
  <cp:revision/>
  <dcterms:created xsi:type="dcterms:W3CDTF">2024-08-07T10:14:50Z</dcterms:created>
  <dcterms:modified xsi:type="dcterms:W3CDTF">2024-08-22T12:37:01Z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0x01010094A32DBCB7DDC04DB3EEE9E178374DF5</vt:lpwstr>
  </property>
  <property fmtid="{D5CDD505-2E9C-101B-9397-08002B2CF9AE}" pid="3" name="MediaServiceImageTags">
    <vt:lpwstr/>
  </property>
</Properties>
</file>